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nvestment Team\Investment Process\CFROC Profiles\"/>
    </mc:Choice>
  </mc:AlternateContent>
  <bookViews>
    <workbookView xWindow="0" yWindow="0" windowWidth="28800" windowHeight="12585" activeTab="1"/>
  </bookViews>
  <sheets>
    <sheet name="Sheet1" sheetId="1" r:id="rId1"/>
    <sheet name="INSTRUCTIONS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F14" i="2"/>
  <c r="CK156" i="1" l="1"/>
  <c r="CK157" i="1"/>
  <c r="CK158" i="1"/>
  <c r="CH156" i="1"/>
  <c r="CH157" i="1"/>
  <c r="CH158" i="1"/>
  <c r="CI156" i="1"/>
  <c r="CI157" i="1"/>
  <c r="CI158" i="1"/>
  <c r="CJ158" i="1"/>
  <c r="CJ157" i="1"/>
  <c r="CJ156" i="1"/>
  <c r="BP1" i="1"/>
  <c r="BQ1" i="1" s="1"/>
  <c r="BR1" i="1" s="1"/>
  <c r="BS1" i="1" s="1"/>
  <c r="BT1" i="1" s="1"/>
  <c r="BU1" i="1" s="1"/>
  <c r="BI1" i="1"/>
  <c r="BJ1" i="1" s="1"/>
  <c r="BK1" i="1" s="1"/>
  <c r="BL1" i="1" s="1"/>
  <c r="BM1" i="1" s="1"/>
  <c r="BN1" i="1" s="1"/>
  <c r="AZ8" i="1"/>
  <c r="CS8" i="1" s="1"/>
  <c r="BA8" i="1"/>
  <c r="CT8" i="1" s="1"/>
  <c r="AZ9" i="1"/>
  <c r="CS9" i="1" s="1"/>
  <c r="BA9" i="1"/>
  <c r="CT9" i="1" s="1"/>
  <c r="AZ10" i="1"/>
  <c r="CS10" i="1" s="1"/>
  <c r="BA10" i="1"/>
  <c r="CT10" i="1" s="1"/>
  <c r="AZ11" i="1"/>
  <c r="CS11" i="1" s="1"/>
  <c r="BA11" i="1"/>
  <c r="CT11" i="1" s="1"/>
  <c r="AZ12" i="1"/>
  <c r="CS12" i="1" s="1"/>
  <c r="BA12" i="1"/>
  <c r="CT12" i="1" s="1"/>
  <c r="AZ13" i="1"/>
  <c r="CS13" i="1" s="1"/>
  <c r="BA13" i="1"/>
  <c r="CT13" i="1" s="1"/>
  <c r="AZ14" i="1"/>
  <c r="CS14" i="1" s="1"/>
  <c r="BA14" i="1"/>
  <c r="CT14" i="1" s="1"/>
  <c r="AZ15" i="1"/>
  <c r="CS15" i="1" s="1"/>
  <c r="BA15" i="1"/>
  <c r="CT15" i="1" s="1"/>
  <c r="AZ16" i="1"/>
  <c r="CS16" i="1" s="1"/>
  <c r="BA16" i="1"/>
  <c r="CT16" i="1" s="1"/>
  <c r="AZ17" i="1"/>
  <c r="CS17" i="1" s="1"/>
  <c r="BA17" i="1"/>
  <c r="CT17" i="1" s="1"/>
  <c r="AZ18" i="1"/>
  <c r="CS18" i="1" s="1"/>
  <c r="BA18" i="1"/>
  <c r="CT18" i="1" s="1"/>
  <c r="AZ19" i="1"/>
  <c r="CS19" i="1" s="1"/>
  <c r="BA19" i="1"/>
  <c r="CT19" i="1" s="1"/>
  <c r="AZ20" i="1"/>
  <c r="CS20" i="1" s="1"/>
  <c r="BA20" i="1"/>
  <c r="CT20" i="1" s="1"/>
  <c r="AZ21" i="1"/>
  <c r="CS21" i="1" s="1"/>
  <c r="BA21" i="1"/>
  <c r="CT21" i="1" s="1"/>
  <c r="AZ22" i="1"/>
  <c r="CS22" i="1" s="1"/>
  <c r="BA22" i="1"/>
  <c r="CT22" i="1" s="1"/>
  <c r="AZ23" i="1"/>
  <c r="CS23" i="1" s="1"/>
  <c r="BA23" i="1"/>
  <c r="CT23" i="1" s="1"/>
  <c r="AZ24" i="1"/>
  <c r="CS24" i="1" s="1"/>
  <c r="BA24" i="1"/>
  <c r="CT24" i="1" s="1"/>
  <c r="AZ25" i="1"/>
  <c r="CS25" i="1" s="1"/>
  <c r="BA25" i="1"/>
  <c r="CT25" i="1" s="1"/>
  <c r="AZ26" i="1"/>
  <c r="CS26" i="1" s="1"/>
  <c r="BA26" i="1"/>
  <c r="CT26" i="1" s="1"/>
  <c r="AZ27" i="1"/>
  <c r="CS27" i="1" s="1"/>
  <c r="BA27" i="1"/>
  <c r="CT27" i="1" s="1"/>
  <c r="AZ28" i="1"/>
  <c r="CS28" i="1" s="1"/>
  <c r="BA28" i="1"/>
  <c r="CT28" i="1" s="1"/>
  <c r="AZ29" i="1"/>
  <c r="CS29" i="1" s="1"/>
  <c r="BA29" i="1"/>
  <c r="CT29" i="1" s="1"/>
  <c r="AZ30" i="1"/>
  <c r="CS30" i="1" s="1"/>
  <c r="BA30" i="1"/>
  <c r="CT30" i="1" s="1"/>
  <c r="AZ31" i="1"/>
  <c r="CS31" i="1" s="1"/>
  <c r="BA31" i="1"/>
  <c r="CT31" i="1" s="1"/>
  <c r="AZ32" i="1"/>
  <c r="CS32" i="1" s="1"/>
  <c r="BA32" i="1"/>
  <c r="CT32" i="1" s="1"/>
  <c r="AZ33" i="1"/>
  <c r="CS33" i="1" s="1"/>
  <c r="BA33" i="1"/>
  <c r="CT33" i="1" s="1"/>
  <c r="AZ34" i="1"/>
  <c r="CS34" i="1" s="1"/>
  <c r="BA34" i="1"/>
  <c r="CT34" i="1" s="1"/>
  <c r="AZ35" i="1"/>
  <c r="CS35" i="1" s="1"/>
  <c r="BA35" i="1"/>
  <c r="CT35" i="1" s="1"/>
  <c r="AZ36" i="1"/>
  <c r="CS36" i="1" s="1"/>
  <c r="BA36" i="1"/>
  <c r="CT36" i="1" s="1"/>
  <c r="AZ37" i="1"/>
  <c r="CS37" i="1" s="1"/>
  <c r="BA37" i="1"/>
  <c r="CT37" i="1" s="1"/>
  <c r="AZ38" i="1"/>
  <c r="CS38" i="1" s="1"/>
  <c r="BA38" i="1"/>
  <c r="CT38" i="1" s="1"/>
  <c r="AZ39" i="1"/>
  <c r="CS39" i="1" s="1"/>
  <c r="BA39" i="1"/>
  <c r="CT39" i="1" s="1"/>
  <c r="AZ40" i="1"/>
  <c r="CS40" i="1" s="1"/>
  <c r="BA40" i="1"/>
  <c r="CT40" i="1" s="1"/>
  <c r="AZ41" i="1"/>
  <c r="CS41" i="1" s="1"/>
  <c r="BA41" i="1"/>
  <c r="CT41" i="1" s="1"/>
  <c r="AZ42" i="1"/>
  <c r="CS42" i="1" s="1"/>
  <c r="BA42" i="1"/>
  <c r="CT42" i="1" s="1"/>
  <c r="AZ43" i="1"/>
  <c r="CS43" i="1" s="1"/>
  <c r="BA43" i="1"/>
  <c r="CT43" i="1" s="1"/>
  <c r="AZ44" i="1"/>
  <c r="CS44" i="1" s="1"/>
  <c r="BA44" i="1"/>
  <c r="CT44" i="1" s="1"/>
  <c r="AZ45" i="1"/>
  <c r="CS45" i="1" s="1"/>
  <c r="BA45" i="1"/>
  <c r="CT45" i="1" s="1"/>
  <c r="AZ46" i="1"/>
  <c r="CS46" i="1" s="1"/>
  <c r="BA46" i="1"/>
  <c r="CT46" i="1" s="1"/>
  <c r="AZ47" i="1"/>
  <c r="CS47" i="1" s="1"/>
  <c r="BA47" i="1"/>
  <c r="CT47" i="1" s="1"/>
  <c r="AZ48" i="1"/>
  <c r="CS48" i="1" s="1"/>
  <c r="BA48" i="1"/>
  <c r="CT48" i="1" s="1"/>
  <c r="AZ49" i="1"/>
  <c r="CS49" i="1" s="1"/>
  <c r="BA49" i="1"/>
  <c r="CT49" i="1" s="1"/>
  <c r="AZ50" i="1"/>
  <c r="CS50" i="1" s="1"/>
  <c r="BA50" i="1"/>
  <c r="CT50" i="1" s="1"/>
  <c r="AZ51" i="1"/>
  <c r="CS51" i="1" s="1"/>
  <c r="BA51" i="1"/>
  <c r="CT51" i="1" s="1"/>
  <c r="AZ52" i="1"/>
  <c r="CS52" i="1" s="1"/>
  <c r="BA52" i="1"/>
  <c r="CT52" i="1" s="1"/>
  <c r="AZ53" i="1"/>
  <c r="CS53" i="1" s="1"/>
  <c r="BA53" i="1"/>
  <c r="CT53" i="1" s="1"/>
  <c r="AZ54" i="1"/>
  <c r="CS54" i="1" s="1"/>
  <c r="BA54" i="1"/>
  <c r="CT54" i="1" s="1"/>
  <c r="AZ55" i="1"/>
  <c r="CS55" i="1" s="1"/>
  <c r="BA55" i="1"/>
  <c r="CT55" i="1" s="1"/>
  <c r="AZ56" i="1"/>
  <c r="CS56" i="1" s="1"/>
  <c r="BA56" i="1"/>
  <c r="CT56" i="1" s="1"/>
  <c r="AZ57" i="1"/>
  <c r="CS57" i="1" s="1"/>
  <c r="BA57" i="1"/>
  <c r="CT57" i="1" s="1"/>
  <c r="AZ58" i="1"/>
  <c r="CS58" i="1" s="1"/>
  <c r="BA58" i="1"/>
  <c r="CT58" i="1" s="1"/>
  <c r="AZ59" i="1"/>
  <c r="CS59" i="1" s="1"/>
  <c r="BA59" i="1"/>
  <c r="CT59" i="1" s="1"/>
  <c r="AZ60" i="1"/>
  <c r="CS60" i="1" s="1"/>
  <c r="BA60" i="1"/>
  <c r="CT60" i="1" s="1"/>
  <c r="AZ61" i="1"/>
  <c r="CS61" i="1" s="1"/>
  <c r="BA61" i="1"/>
  <c r="CT61" i="1" s="1"/>
  <c r="AZ62" i="1"/>
  <c r="CS62" i="1" s="1"/>
  <c r="BA62" i="1"/>
  <c r="CT62" i="1" s="1"/>
  <c r="AZ63" i="1"/>
  <c r="CS63" i="1" s="1"/>
  <c r="BA63" i="1"/>
  <c r="CT63" i="1" s="1"/>
  <c r="AZ64" i="1"/>
  <c r="CS64" i="1" s="1"/>
  <c r="BA64" i="1"/>
  <c r="CT64" i="1" s="1"/>
  <c r="AZ65" i="1"/>
  <c r="CS65" i="1" s="1"/>
  <c r="BA65" i="1"/>
  <c r="CT65" i="1" s="1"/>
  <c r="AZ66" i="1"/>
  <c r="CS66" i="1" s="1"/>
  <c r="BA66" i="1"/>
  <c r="CT66" i="1" s="1"/>
  <c r="AZ67" i="1"/>
  <c r="CS67" i="1" s="1"/>
  <c r="BA67" i="1"/>
  <c r="CT67" i="1" s="1"/>
  <c r="AZ68" i="1"/>
  <c r="CS68" i="1" s="1"/>
  <c r="BA68" i="1"/>
  <c r="CT68" i="1" s="1"/>
  <c r="AZ69" i="1"/>
  <c r="CS69" i="1" s="1"/>
  <c r="BA69" i="1"/>
  <c r="CT69" i="1" s="1"/>
  <c r="AZ70" i="1"/>
  <c r="CS70" i="1" s="1"/>
  <c r="BA70" i="1"/>
  <c r="CT70" i="1" s="1"/>
  <c r="AZ71" i="1"/>
  <c r="CS71" i="1" s="1"/>
  <c r="BA71" i="1"/>
  <c r="CT71" i="1" s="1"/>
  <c r="AZ72" i="1"/>
  <c r="CS72" i="1" s="1"/>
  <c r="BA72" i="1"/>
  <c r="CT72" i="1" s="1"/>
  <c r="AZ73" i="1"/>
  <c r="CS73" i="1" s="1"/>
  <c r="BA73" i="1"/>
  <c r="CT73" i="1" s="1"/>
  <c r="AZ74" i="1"/>
  <c r="CS74" i="1" s="1"/>
  <c r="BA74" i="1"/>
  <c r="CT74" i="1" s="1"/>
  <c r="AZ75" i="1"/>
  <c r="CS75" i="1" s="1"/>
  <c r="BA75" i="1"/>
  <c r="CT75" i="1" s="1"/>
  <c r="AZ76" i="1"/>
  <c r="CS76" i="1" s="1"/>
  <c r="BA76" i="1"/>
  <c r="CT76" i="1" s="1"/>
  <c r="AZ77" i="1"/>
  <c r="CS77" i="1" s="1"/>
  <c r="BA77" i="1"/>
  <c r="CT77" i="1" s="1"/>
  <c r="AZ78" i="1"/>
  <c r="CS78" i="1" s="1"/>
  <c r="BA78" i="1"/>
  <c r="CT78" i="1" s="1"/>
  <c r="AZ79" i="1"/>
  <c r="CS79" i="1" s="1"/>
  <c r="BA79" i="1"/>
  <c r="CT79" i="1" s="1"/>
  <c r="AZ80" i="1"/>
  <c r="CS80" i="1" s="1"/>
  <c r="BA80" i="1"/>
  <c r="CT80" i="1" s="1"/>
  <c r="AZ81" i="1"/>
  <c r="CS81" i="1" s="1"/>
  <c r="BA81" i="1"/>
  <c r="CT81" i="1" s="1"/>
  <c r="AZ82" i="1"/>
  <c r="CS82" i="1" s="1"/>
  <c r="BA82" i="1"/>
  <c r="CT82" i="1" s="1"/>
  <c r="AZ83" i="1"/>
  <c r="CS83" i="1" s="1"/>
  <c r="BA83" i="1"/>
  <c r="CT83" i="1" s="1"/>
  <c r="AZ84" i="1"/>
  <c r="CS84" i="1" s="1"/>
  <c r="BA84" i="1"/>
  <c r="CT84" i="1" s="1"/>
  <c r="AZ85" i="1"/>
  <c r="CS85" i="1" s="1"/>
  <c r="BA85" i="1"/>
  <c r="CT85" i="1" s="1"/>
  <c r="AZ86" i="1"/>
  <c r="CS86" i="1" s="1"/>
  <c r="BA86" i="1"/>
  <c r="CT86" i="1" s="1"/>
  <c r="AZ87" i="1"/>
  <c r="CS87" i="1" s="1"/>
  <c r="BA87" i="1"/>
  <c r="CT87" i="1" s="1"/>
  <c r="AZ88" i="1"/>
  <c r="CS88" i="1" s="1"/>
  <c r="BA88" i="1"/>
  <c r="CT88" i="1" s="1"/>
  <c r="AZ89" i="1"/>
  <c r="CS89" i="1" s="1"/>
  <c r="BA89" i="1"/>
  <c r="CT89" i="1" s="1"/>
  <c r="AZ90" i="1"/>
  <c r="CS90" i="1" s="1"/>
  <c r="BA90" i="1"/>
  <c r="CT90" i="1" s="1"/>
  <c r="AZ91" i="1"/>
  <c r="CS91" i="1" s="1"/>
  <c r="BA91" i="1"/>
  <c r="CT91" i="1" s="1"/>
  <c r="AZ92" i="1"/>
  <c r="CS92" i="1" s="1"/>
  <c r="BA92" i="1"/>
  <c r="CT92" i="1" s="1"/>
  <c r="AZ93" i="1"/>
  <c r="CS93" i="1" s="1"/>
  <c r="BA93" i="1"/>
  <c r="CT93" i="1" s="1"/>
  <c r="AZ94" i="1"/>
  <c r="CS94" i="1" s="1"/>
  <c r="BA94" i="1"/>
  <c r="CT94" i="1" s="1"/>
  <c r="AZ95" i="1"/>
  <c r="CS95" i="1" s="1"/>
  <c r="BA95" i="1"/>
  <c r="CT95" i="1" s="1"/>
  <c r="AZ96" i="1"/>
  <c r="CS96" i="1" s="1"/>
  <c r="BA96" i="1"/>
  <c r="CT96" i="1" s="1"/>
  <c r="AZ97" i="1"/>
  <c r="CS97" i="1" s="1"/>
  <c r="BA97" i="1"/>
  <c r="CT97" i="1" s="1"/>
  <c r="AZ98" i="1"/>
  <c r="CS98" i="1" s="1"/>
  <c r="BA98" i="1"/>
  <c r="CT98" i="1" s="1"/>
  <c r="AZ99" i="1"/>
  <c r="CS99" i="1" s="1"/>
  <c r="BA99" i="1"/>
  <c r="CT99" i="1" s="1"/>
  <c r="AZ100" i="1"/>
  <c r="CS100" i="1" s="1"/>
  <c r="BA100" i="1"/>
  <c r="CT100" i="1" s="1"/>
  <c r="AZ101" i="1"/>
  <c r="CS101" i="1" s="1"/>
  <c r="BA101" i="1"/>
  <c r="CT101" i="1" s="1"/>
  <c r="AZ102" i="1"/>
  <c r="CS102" i="1" s="1"/>
  <c r="BA102" i="1"/>
  <c r="CT102" i="1" s="1"/>
  <c r="AZ103" i="1"/>
  <c r="CS103" i="1" s="1"/>
  <c r="BA103" i="1"/>
  <c r="CT103" i="1" s="1"/>
  <c r="AZ104" i="1"/>
  <c r="CS104" i="1" s="1"/>
  <c r="BA104" i="1"/>
  <c r="CT104" i="1" s="1"/>
  <c r="AZ105" i="1"/>
  <c r="CS105" i="1" s="1"/>
  <c r="BA105" i="1"/>
  <c r="CT105" i="1" s="1"/>
  <c r="AZ106" i="1"/>
  <c r="CS106" i="1" s="1"/>
  <c r="BA106" i="1"/>
  <c r="CT106" i="1" s="1"/>
  <c r="AZ107" i="1"/>
  <c r="CS107" i="1" s="1"/>
  <c r="BA107" i="1"/>
  <c r="CT107" i="1" s="1"/>
  <c r="AZ108" i="1"/>
  <c r="CS108" i="1" s="1"/>
  <c r="BA108" i="1"/>
  <c r="CT108" i="1" s="1"/>
  <c r="AZ109" i="1"/>
  <c r="CS109" i="1" s="1"/>
  <c r="BA109" i="1"/>
  <c r="CT109" i="1" s="1"/>
  <c r="AZ110" i="1"/>
  <c r="CS110" i="1" s="1"/>
  <c r="BA110" i="1"/>
  <c r="CT110" i="1" s="1"/>
  <c r="AZ111" i="1"/>
  <c r="CS111" i="1" s="1"/>
  <c r="BA111" i="1"/>
  <c r="CT111" i="1" s="1"/>
  <c r="AZ112" i="1"/>
  <c r="CS112" i="1" s="1"/>
  <c r="BA112" i="1"/>
  <c r="CT112" i="1" s="1"/>
  <c r="AZ113" i="1"/>
  <c r="CS113" i="1" s="1"/>
  <c r="BA113" i="1"/>
  <c r="CT113" i="1" s="1"/>
  <c r="AZ114" i="1"/>
  <c r="CS114" i="1" s="1"/>
  <c r="BA114" i="1"/>
  <c r="CT114" i="1" s="1"/>
  <c r="AZ115" i="1"/>
  <c r="CS115" i="1" s="1"/>
  <c r="BA115" i="1"/>
  <c r="CT115" i="1" s="1"/>
  <c r="AZ116" i="1"/>
  <c r="CS116" i="1" s="1"/>
  <c r="BA116" i="1"/>
  <c r="CT116" i="1" s="1"/>
  <c r="AZ117" i="1"/>
  <c r="CS117" i="1" s="1"/>
  <c r="BA117" i="1"/>
  <c r="CT117" i="1" s="1"/>
  <c r="AZ118" i="1"/>
  <c r="CS118" i="1" s="1"/>
  <c r="BA118" i="1"/>
  <c r="CT118" i="1" s="1"/>
  <c r="AZ119" i="1"/>
  <c r="CS119" i="1" s="1"/>
  <c r="BA119" i="1"/>
  <c r="CT119" i="1" s="1"/>
  <c r="AZ120" i="1"/>
  <c r="CS120" i="1" s="1"/>
  <c r="BA120" i="1"/>
  <c r="CT120" i="1" s="1"/>
  <c r="AZ121" i="1"/>
  <c r="CS121" i="1" s="1"/>
  <c r="BA121" i="1"/>
  <c r="CT121" i="1" s="1"/>
  <c r="AZ122" i="1"/>
  <c r="CS122" i="1" s="1"/>
  <c r="BA122" i="1"/>
  <c r="CT122" i="1" s="1"/>
  <c r="AZ123" i="1"/>
  <c r="CS123" i="1" s="1"/>
  <c r="BA123" i="1"/>
  <c r="CT123" i="1" s="1"/>
  <c r="AZ124" i="1"/>
  <c r="CS124" i="1" s="1"/>
  <c r="BA124" i="1"/>
  <c r="CT124" i="1" s="1"/>
  <c r="AZ125" i="1"/>
  <c r="CS125" i="1" s="1"/>
  <c r="BA125" i="1"/>
  <c r="CT125" i="1" s="1"/>
  <c r="AZ126" i="1"/>
  <c r="CS126" i="1" s="1"/>
  <c r="BA126" i="1"/>
  <c r="CT126" i="1" s="1"/>
  <c r="AZ127" i="1"/>
  <c r="CS127" i="1" s="1"/>
  <c r="BA127" i="1"/>
  <c r="CT127" i="1" s="1"/>
  <c r="AZ128" i="1"/>
  <c r="CS128" i="1" s="1"/>
  <c r="BA128" i="1"/>
  <c r="CT128" i="1" s="1"/>
  <c r="AZ129" i="1"/>
  <c r="CS129" i="1" s="1"/>
  <c r="BA129" i="1"/>
  <c r="CT129" i="1" s="1"/>
  <c r="AZ130" i="1"/>
  <c r="CS130" i="1" s="1"/>
  <c r="BA130" i="1"/>
  <c r="CT130" i="1" s="1"/>
  <c r="AZ131" i="1"/>
  <c r="CS131" i="1" s="1"/>
  <c r="BA131" i="1"/>
  <c r="CT131" i="1" s="1"/>
  <c r="AZ132" i="1"/>
  <c r="CS132" i="1" s="1"/>
  <c r="BA132" i="1"/>
  <c r="CT132" i="1" s="1"/>
  <c r="AZ133" i="1"/>
  <c r="CS133" i="1" s="1"/>
  <c r="BA133" i="1"/>
  <c r="CT133" i="1" s="1"/>
  <c r="AZ134" i="1"/>
  <c r="CS134" i="1" s="1"/>
  <c r="BA134" i="1"/>
  <c r="CT134" i="1" s="1"/>
  <c r="AZ135" i="1"/>
  <c r="CS135" i="1" s="1"/>
  <c r="BA135" i="1"/>
  <c r="CT135" i="1" s="1"/>
  <c r="AZ136" i="1"/>
  <c r="CS136" i="1" s="1"/>
  <c r="BA136" i="1"/>
  <c r="CT136" i="1" s="1"/>
  <c r="AZ137" i="1"/>
  <c r="CS137" i="1" s="1"/>
  <c r="BA137" i="1"/>
  <c r="CT137" i="1" s="1"/>
  <c r="AZ138" i="1"/>
  <c r="CS138" i="1" s="1"/>
  <c r="BA138" i="1"/>
  <c r="CT138" i="1" s="1"/>
  <c r="AZ139" i="1"/>
  <c r="CS139" i="1" s="1"/>
  <c r="BA139" i="1"/>
  <c r="CT139" i="1" s="1"/>
  <c r="AZ140" i="1"/>
  <c r="CS140" i="1" s="1"/>
  <c r="BA140" i="1"/>
  <c r="CT140" i="1" s="1"/>
  <c r="AZ141" i="1"/>
  <c r="CS141" i="1" s="1"/>
  <c r="BA141" i="1"/>
  <c r="CT141" i="1" s="1"/>
  <c r="AZ142" i="1"/>
  <c r="CS142" i="1" s="1"/>
  <c r="BA142" i="1"/>
  <c r="CT142" i="1" s="1"/>
  <c r="AZ143" i="1"/>
  <c r="CS143" i="1" s="1"/>
  <c r="BA143" i="1"/>
  <c r="CT143" i="1" s="1"/>
  <c r="AZ144" i="1"/>
  <c r="CS144" i="1" s="1"/>
  <c r="BA144" i="1"/>
  <c r="CT144" i="1" s="1"/>
  <c r="AZ145" i="1"/>
  <c r="CS145" i="1" s="1"/>
  <c r="BA145" i="1"/>
  <c r="CT145" i="1" s="1"/>
  <c r="AZ146" i="1"/>
  <c r="CS146" i="1" s="1"/>
  <c r="BA146" i="1"/>
  <c r="CT146" i="1" s="1"/>
  <c r="AZ147" i="1"/>
  <c r="CS147" i="1" s="1"/>
  <c r="BA147" i="1"/>
  <c r="CT147" i="1" s="1"/>
  <c r="AZ148" i="1"/>
  <c r="CS148" i="1" s="1"/>
  <c r="BA148" i="1"/>
  <c r="CT148" i="1" s="1"/>
  <c r="AZ149" i="1"/>
  <c r="CS149" i="1" s="1"/>
  <c r="BA149" i="1"/>
  <c r="CT149" i="1" s="1"/>
  <c r="AZ150" i="1"/>
  <c r="CS150" i="1" s="1"/>
  <c r="BA150" i="1"/>
  <c r="CT150" i="1" s="1"/>
  <c r="AZ151" i="1"/>
  <c r="CS151" i="1" s="1"/>
  <c r="BA151" i="1"/>
  <c r="CT151" i="1" s="1"/>
  <c r="AZ152" i="1"/>
  <c r="CS152" i="1" s="1"/>
  <c r="BA152" i="1"/>
  <c r="CT152" i="1" s="1"/>
  <c r="AZ153" i="1"/>
  <c r="CS153" i="1" s="1"/>
  <c r="BA153" i="1"/>
  <c r="CT153" i="1" s="1"/>
  <c r="AZ154" i="1"/>
  <c r="CS154" i="1" s="1"/>
  <c r="BA154" i="1"/>
  <c r="CT154" i="1" s="1"/>
  <c r="AZ155" i="1"/>
  <c r="CS155" i="1" s="1"/>
  <c r="BA155" i="1"/>
  <c r="CT155" i="1" s="1"/>
  <c r="AZ156" i="1"/>
  <c r="BA156" i="1"/>
  <c r="AZ157" i="1"/>
  <c r="BA157" i="1"/>
  <c r="AZ158" i="1"/>
  <c r="BA158" i="1"/>
  <c r="BA7" i="1"/>
  <c r="CT7" i="1" s="1"/>
  <c r="AZ7" i="1"/>
  <c r="CS7" i="1" s="1"/>
  <c r="AV8" i="1"/>
  <c r="CQ8" i="1" s="1"/>
  <c r="AW8" i="1"/>
  <c r="AX8" i="1"/>
  <c r="AV9" i="1"/>
  <c r="CQ9" i="1" s="1"/>
  <c r="AW9" i="1"/>
  <c r="AX9" i="1"/>
  <c r="AV10" i="1"/>
  <c r="CQ10" i="1" s="1"/>
  <c r="AW10" i="1"/>
  <c r="AX10" i="1"/>
  <c r="AV11" i="1"/>
  <c r="CQ11" i="1" s="1"/>
  <c r="AW11" i="1"/>
  <c r="AX11" i="1"/>
  <c r="AV12" i="1"/>
  <c r="CQ12" i="1" s="1"/>
  <c r="AW12" i="1"/>
  <c r="AX12" i="1"/>
  <c r="AV13" i="1"/>
  <c r="CQ13" i="1" s="1"/>
  <c r="AW13" i="1"/>
  <c r="AX13" i="1"/>
  <c r="AV14" i="1"/>
  <c r="CQ14" i="1" s="1"/>
  <c r="AW14" i="1"/>
  <c r="AX14" i="1"/>
  <c r="AV15" i="1"/>
  <c r="CQ15" i="1" s="1"/>
  <c r="AW15" i="1"/>
  <c r="AX15" i="1"/>
  <c r="AV16" i="1"/>
  <c r="CQ16" i="1" s="1"/>
  <c r="AW16" i="1"/>
  <c r="AX16" i="1"/>
  <c r="AV17" i="1"/>
  <c r="CQ17" i="1" s="1"/>
  <c r="AW17" i="1"/>
  <c r="AX17" i="1"/>
  <c r="AV18" i="1"/>
  <c r="CQ18" i="1" s="1"/>
  <c r="AW18" i="1"/>
  <c r="AX18" i="1"/>
  <c r="AV19" i="1"/>
  <c r="CQ19" i="1" s="1"/>
  <c r="AW19" i="1"/>
  <c r="AX19" i="1"/>
  <c r="AV20" i="1"/>
  <c r="CQ20" i="1" s="1"/>
  <c r="AW20" i="1"/>
  <c r="AX20" i="1"/>
  <c r="AV21" i="1"/>
  <c r="CQ21" i="1" s="1"/>
  <c r="AW21" i="1"/>
  <c r="AX21" i="1"/>
  <c r="AV22" i="1"/>
  <c r="CQ22" i="1" s="1"/>
  <c r="AW22" i="1"/>
  <c r="AX22" i="1"/>
  <c r="AV23" i="1"/>
  <c r="CQ23" i="1" s="1"/>
  <c r="AW23" i="1"/>
  <c r="AX23" i="1"/>
  <c r="AV24" i="1"/>
  <c r="CQ24" i="1" s="1"/>
  <c r="AW24" i="1"/>
  <c r="AX24" i="1"/>
  <c r="AV25" i="1"/>
  <c r="CQ25" i="1" s="1"/>
  <c r="AW25" i="1"/>
  <c r="AX25" i="1"/>
  <c r="AV26" i="1"/>
  <c r="CQ26" i="1" s="1"/>
  <c r="AW26" i="1"/>
  <c r="AX26" i="1"/>
  <c r="AV27" i="1"/>
  <c r="CQ27" i="1" s="1"/>
  <c r="AW27" i="1"/>
  <c r="AX27" i="1"/>
  <c r="AV28" i="1"/>
  <c r="CQ28" i="1" s="1"/>
  <c r="AW28" i="1"/>
  <c r="AX28" i="1"/>
  <c r="AV29" i="1"/>
  <c r="CQ29" i="1" s="1"/>
  <c r="AW29" i="1"/>
  <c r="AX29" i="1"/>
  <c r="AV30" i="1"/>
  <c r="CQ30" i="1" s="1"/>
  <c r="AW30" i="1"/>
  <c r="AX30" i="1"/>
  <c r="AV31" i="1"/>
  <c r="CQ31" i="1" s="1"/>
  <c r="AW31" i="1"/>
  <c r="AX31" i="1"/>
  <c r="AV32" i="1"/>
  <c r="CQ32" i="1" s="1"/>
  <c r="AW32" i="1"/>
  <c r="AX32" i="1"/>
  <c r="AV33" i="1"/>
  <c r="CQ33" i="1" s="1"/>
  <c r="AW33" i="1"/>
  <c r="AX33" i="1"/>
  <c r="AV34" i="1"/>
  <c r="CQ34" i="1" s="1"/>
  <c r="AW34" i="1"/>
  <c r="AX34" i="1"/>
  <c r="AV35" i="1"/>
  <c r="CQ35" i="1" s="1"/>
  <c r="AW35" i="1"/>
  <c r="AX35" i="1"/>
  <c r="AV36" i="1"/>
  <c r="CQ36" i="1" s="1"/>
  <c r="AW36" i="1"/>
  <c r="AX36" i="1"/>
  <c r="AV37" i="1"/>
  <c r="CQ37" i="1" s="1"/>
  <c r="AW37" i="1"/>
  <c r="AX37" i="1"/>
  <c r="AV38" i="1"/>
  <c r="CQ38" i="1" s="1"/>
  <c r="AW38" i="1"/>
  <c r="AX38" i="1"/>
  <c r="AV39" i="1"/>
  <c r="CQ39" i="1" s="1"/>
  <c r="AW39" i="1"/>
  <c r="AX39" i="1"/>
  <c r="AV40" i="1"/>
  <c r="CQ40" i="1" s="1"/>
  <c r="AW40" i="1"/>
  <c r="AX40" i="1"/>
  <c r="AV41" i="1"/>
  <c r="CQ41" i="1" s="1"/>
  <c r="AW41" i="1"/>
  <c r="AX41" i="1"/>
  <c r="AV42" i="1"/>
  <c r="CQ42" i="1" s="1"/>
  <c r="AW42" i="1"/>
  <c r="AX42" i="1"/>
  <c r="AV43" i="1"/>
  <c r="CQ43" i="1" s="1"/>
  <c r="AW43" i="1"/>
  <c r="AX43" i="1"/>
  <c r="AV44" i="1"/>
  <c r="CQ44" i="1" s="1"/>
  <c r="AW44" i="1"/>
  <c r="AX44" i="1"/>
  <c r="AV45" i="1"/>
  <c r="CQ45" i="1" s="1"/>
  <c r="AW45" i="1"/>
  <c r="AX45" i="1"/>
  <c r="AV46" i="1"/>
  <c r="CQ46" i="1" s="1"/>
  <c r="AW46" i="1"/>
  <c r="AX46" i="1"/>
  <c r="AV47" i="1"/>
  <c r="CQ47" i="1" s="1"/>
  <c r="AW47" i="1"/>
  <c r="AX47" i="1"/>
  <c r="AV48" i="1"/>
  <c r="CQ48" i="1" s="1"/>
  <c r="AW48" i="1"/>
  <c r="AX48" i="1"/>
  <c r="AV49" i="1"/>
  <c r="CQ49" i="1" s="1"/>
  <c r="AW49" i="1"/>
  <c r="AX49" i="1"/>
  <c r="AV50" i="1"/>
  <c r="CQ50" i="1" s="1"/>
  <c r="AW50" i="1"/>
  <c r="AX50" i="1"/>
  <c r="AV51" i="1"/>
  <c r="CQ51" i="1" s="1"/>
  <c r="AW51" i="1"/>
  <c r="AX51" i="1"/>
  <c r="AV52" i="1"/>
  <c r="CQ52" i="1" s="1"/>
  <c r="AW52" i="1"/>
  <c r="AX52" i="1"/>
  <c r="AV53" i="1"/>
  <c r="CQ53" i="1" s="1"/>
  <c r="AW53" i="1"/>
  <c r="AX53" i="1"/>
  <c r="AV54" i="1"/>
  <c r="CQ54" i="1" s="1"/>
  <c r="AW54" i="1"/>
  <c r="AX54" i="1"/>
  <c r="AV55" i="1"/>
  <c r="CQ55" i="1" s="1"/>
  <c r="AW55" i="1"/>
  <c r="AX55" i="1"/>
  <c r="AV56" i="1"/>
  <c r="CQ56" i="1" s="1"/>
  <c r="AW56" i="1"/>
  <c r="AX56" i="1"/>
  <c r="AV57" i="1"/>
  <c r="CQ57" i="1" s="1"/>
  <c r="AW57" i="1"/>
  <c r="AX57" i="1"/>
  <c r="AV58" i="1"/>
  <c r="CQ58" i="1" s="1"/>
  <c r="AW58" i="1"/>
  <c r="AX58" i="1"/>
  <c r="AV59" i="1"/>
  <c r="CQ59" i="1" s="1"/>
  <c r="AW59" i="1"/>
  <c r="AX59" i="1"/>
  <c r="AV60" i="1"/>
  <c r="CQ60" i="1" s="1"/>
  <c r="AW60" i="1"/>
  <c r="AX60" i="1"/>
  <c r="AV61" i="1"/>
  <c r="CQ61" i="1" s="1"/>
  <c r="AW61" i="1"/>
  <c r="AX61" i="1"/>
  <c r="AV62" i="1"/>
  <c r="CQ62" i="1" s="1"/>
  <c r="AW62" i="1"/>
  <c r="AX62" i="1"/>
  <c r="AV63" i="1"/>
  <c r="CQ63" i="1" s="1"/>
  <c r="AW63" i="1"/>
  <c r="AX63" i="1"/>
  <c r="AV64" i="1"/>
  <c r="CQ64" i="1" s="1"/>
  <c r="AW64" i="1"/>
  <c r="AX64" i="1"/>
  <c r="AV65" i="1"/>
  <c r="CQ65" i="1" s="1"/>
  <c r="AW65" i="1"/>
  <c r="AX65" i="1"/>
  <c r="AV66" i="1"/>
  <c r="CQ66" i="1" s="1"/>
  <c r="AW66" i="1"/>
  <c r="AX66" i="1"/>
  <c r="AV67" i="1"/>
  <c r="CQ67" i="1" s="1"/>
  <c r="AW67" i="1"/>
  <c r="AX67" i="1"/>
  <c r="AV68" i="1"/>
  <c r="CQ68" i="1" s="1"/>
  <c r="AW68" i="1"/>
  <c r="AX68" i="1"/>
  <c r="AV69" i="1"/>
  <c r="CQ69" i="1" s="1"/>
  <c r="AW69" i="1"/>
  <c r="AX69" i="1"/>
  <c r="AV70" i="1"/>
  <c r="CQ70" i="1" s="1"/>
  <c r="AW70" i="1"/>
  <c r="AX70" i="1"/>
  <c r="AV71" i="1"/>
  <c r="CQ71" i="1" s="1"/>
  <c r="AW71" i="1"/>
  <c r="AX71" i="1"/>
  <c r="AV72" i="1"/>
  <c r="CQ72" i="1" s="1"/>
  <c r="AW72" i="1"/>
  <c r="AX72" i="1"/>
  <c r="AV73" i="1"/>
  <c r="CQ73" i="1" s="1"/>
  <c r="AW73" i="1"/>
  <c r="AX73" i="1"/>
  <c r="AV74" i="1"/>
  <c r="CQ74" i="1" s="1"/>
  <c r="AW74" i="1"/>
  <c r="AX74" i="1"/>
  <c r="AV75" i="1"/>
  <c r="CQ75" i="1" s="1"/>
  <c r="AW75" i="1"/>
  <c r="AX75" i="1"/>
  <c r="AV76" i="1"/>
  <c r="CQ76" i="1" s="1"/>
  <c r="AW76" i="1"/>
  <c r="AX76" i="1"/>
  <c r="AV77" i="1"/>
  <c r="CQ77" i="1" s="1"/>
  <c r="AW77" i="1"/>
  <c r="AX77" i="1"/>
  <c r="AV78" i="1"/>
  <c r="CQ78" i="1" s="1"/>
  <c r="AW78" i="1"/>
  <c r="AX78" i="1"/>
  <c r="AV79" i="1"/>
  <c r="CQ79" i="1" s="1"/>
  <c r="AW79" i="1"/>
  <c r="AX79" i="1"/>
  <c r="AV80" i="1"/>
  <c r="CQ80" i="1" s="1"/>
  <c r="AW80" i="1"/>
  <c r="AX80" i="1"/>
  <c r="AV81" i="1"/>
  <c r="CQ81" i="1" s="1"/>
  <c r="AW81" i="1"/>
  <c r="AX81" i="1"/>
  <c r="AV82" i="1"/>
  <c r="CQ82" i="1" s="1"/>
  <c r="AW82" i="1"/>
  <c r="AX82" i="1"/>
  <c r="AV83" i="1"/>
  <c r="CQ83" i="1" s="1"/>
  <c r="AW83" i="1"/>
  <c r="AX83" i="1"/>
  <c r="AV84" i="1"/>
  <c r="CQ84" i="1" s="1"/>
  <c r="AW84" i="1"/>
  <c r="AX84" i="1"/>
  <c r="AV85" i="1"/>
  <c r="CQ85" i="1" s="1"/>
  <c r="AW85" i="1"/>
  <c r="AX85" i="1"/>
  <c r="AV86" i="1"/>
  <c r="CQ86" i="1" s="1"/>
  <c r="AW86" i="1"/>
  <c r="AX86" i="1"/>
  <c r="AV87" i="1"/>
  <c r="CQ87" i="1" s="1"/>
  <c r="AW87" i="1"/>
  <c r="AX87" i="1"/>
  <c r="AV88" i="1"/>
  <c r="CQ88" i="1" s="1"/>
  <c r="AW88" i="1"/>
  <c r="AX88" i="1"/>
  <c r="AV89" i="1"/>
  <c r="CQ89" i="1" s="1"/>
  <c r="AW89" i="1"/>
  <c r="AX89" i="1"/>
  <c r="AV90" i="1"/>
  <c r="CQ90" i="1" s="1"/>
  <c r="AW90" i="1"/>
  <c r="AX90" i="1"/>
  <c r="AV91" i="1"/>
  <c r="CQ91" i="1" s="1"/>
  <c r="AW91" i="1"/>
  <c r="AX91" i="1"/>
  <c r="AV92" i="1"/>
  <c r="CQ92" i="1" s="1"/>
  <c r="AW92" i="1"/>
  <c r="AX92" i="1"/>
  <c r="AV93" i="1"/>
  <c r="CQ93" i="1" s="1"/>
  <c r="AW93" i="1"/>
  <c r="AX93" i="1"/>
  <c r="AV94" i="1"/>
  <c r="CQ94" i="1" s="1"/>
  <c r="AW94" i="1"/>
  <c r="AX94" i="1"/>
  <c r="AV95" i="1"/>
  <c r="CQ95" i="1" s="1"/>
  <c r="AW95" i="1"/>
  <c r="AX95" i="1"/>
  <c r="AV96" i="1"/>
  <c r="CQ96" i="1" s="1"/>
  <c r="AW96" i="1"/>
  <c r="AX96" i="1"/>
  <c r="AV97" i="1"/>
  <c r="CQ97" i="1" s="1"/>
  <c r="AW97" i="1"/>
  <c r="AX97" i="1"/>
  <c r="AV98" i="1"/>
  <c r="CQ98" i="1" s="1"/>
  <c r="AW98" i="1"/>
  <c r="AX98" i="1"/>
  <c r="AV99" i="1"/>
  <c r="CQ99" i="1" s="1"/>
  <c r="AW99" i="1"/>
  <c r="AX99" i="1"/>
  <c r="AV100" i="1"/>
  <c r="CQ100" i="1" s="1"/>
  <c r="AW100" i="1"/>
  <c r="AX100" i="1"/>
  <c r="AV101" i="1"/>
  <c r="CQ101" i="1" s="1"/>
  <c r="AW101" i="1"/>
  <c r="AX101" i="1"/>
  <c r="AV102" i="1"/>
  <c r="CQ102" i="1" s="1"/>
  <c r="AW102" i="1"/>
  <c r="AX102" i="1"/>
  <c r="AV103" i="1"/>
  <c r="CQ103" i="1" s="1"/>
  <c r="AW103" i="1"/>
  <c r="AX103" i="1"/>
  <c r="AV104" i="1"/>
  <c r="CQ104" i="1" s="1"/>
  <c r="AW104" i="1"/>
  <c r="AX104" i="1"/>
  <c r="AV105" i="1"/>
  <c r="CQ105" i="1" s="1"/>
  <c r="AW105" i="1"/>
  <c r="AX105" i="1"/>
  <c r="AV106" i="1"/>
  <c r="CQ106" i="1" s="1"/>
  <c r="AW106" i="1"/>
  <c r="AX106" i="1"/>
  <c r="AV107" i="1"/>
  <c r="CQ107" i="1" s="1"/>
  <c r="AW107" i="1"/>
  <c r="AX107" i="1"/>
  <c r="AV108" i="1"/>
  <c r="CQ108" i="1" s="1"/>
  <c r="AW108" i="1"/>
  <c r="AX108" i="1"/>
  <c r="AV109" i="1"/>
  <c r="CQ109" i="1" s="1"/>
  <c r="AW109" i="1"/>
  <c r="AX109" i="1"/>
  <c r="AV110" i="1"/>
  <c r="CQ110" i="1" s="1"/>
  <c r="AW110" i="1"/>
  <c r="AX110" i="1"/>
  <c r="AV111" i="1"/>
  <c r="CQ111" i="1" s="1"/>
  <c r="AW111" i="1"/>
  <c r="AX111" i="1"/>
  <c r="AV112" i="1"/>
  <c r="CQ112" i="1" s="1"/>
  <c r="AW112" i="1"/>
  <c r="AX112" i="1"/>
  <c r="AV113" i="1"/>
  <c r="CQ113" i="1" s="1"/>
  <c r="AW113" i="1"/>
  <c r="AX113" i="1"/>
  <c r="AV114" i="1"/>
  <c r="CQ114" i="1" s="1"/>
  <c r="AW114" i="1"/>
  <c r="AX114" i="1"/>
  <c r="AV115" i="1"/>
  <c r="CQ115" i="1" s="1"/>
  <c r="AW115" i="1"/>
  <c r="AX115" i="1"/>
  <c r="AV116" i="1"/>
  <c r="CQ116" i="1" s="1"/>
  <c r="AW116" i="1"/>
  <c r="AX116" i="1"/>
  <c r="AV117" i="1"/>
  <c r="CQ117" i="1" s="1"/>
  <c r="AW117" i="1"/>
  <c r="AX117" i="1"/>
  <c r="AV118" i="1"/>
  <c r="CQ118" i="1" s="1"/>
  <c r="AW118" i="1"/>
  <c r="AX118" i="1"/>
  <c r="AV119" i="1"/>
  <c r="CQ119" i="1" s="1"/>
  <c r="AW119" i="1"/>
  <c r="AX119" i="1"/>
  <c r="AV120" i="1"/>
  <c r="CQ120" i="1" s="1"/>
  <c r="AW120" i="1"/>
  <c r="AX120" i="1"/>
  <c r="AV121" i="1"/>
  <c r="CQ121" i="1" s="1"/>
  <c r="AW121" i="1"/>
  <c r="AX121" i="1"/>
  <c r="AV122" i="1"/>
  <c r="CQ122" i="1" s="1"/>
  <c r="AW122" i="1"/>
  <c r="AX122" i="1"/>
  <c r="AV123" i="1"/>
  <c r="CQ123" i="1" s="1"/>
  <c r="AW123" i="1"/>
  <c r="AX123" i="1"/>
  <c r="AV124" i="1"/>
  <c r="CQ124" i="1" s="1"/>
  <c r="AW124" i="1"/>
  <c r="AX124" i="1"/>
  <c r="AV125" i="1"/>
  <c r="CQ125" i="1" s="1"/>
  <c r="AW125" i="1"/>
  <c r="AX125" i="1"/>
  <c r="AV126" i="1"/>
  <c r="CQ126" i="1" s="1"/>
  <c r="AW126" i="1"/>
  <c r="AX126" i="1"/>
  <c r="AV127" i="1"/>
  <c r="CQ127" i="1" s="1"/>
  <c r="AW127" i="1"/>
  <c r="AX127" i="1"/>
  <c r="AV128" i="1"/>
  <c r="CQ128" i="1" s="1"/>
  <c r="AW128" i="1"/>
  <c r="AX128" i="1"/>
  <c r="AV129" i="1"/>
  <c r="CQ129" i="1" s="1"/>
  <c r="AW129" i="1"/>
  <c r="AX129" i="1"/>
  <c r="AV130" i="1"/>
  <c r="CQ130" i="1" s="1"/>
  <c r="AW130" i="1"/>
  <c r="AX130" i="1"/>
  <c r="AV131" i="1"/>
  <c r="CQ131" i="1" s="1"/>
  <c r="AW131" i="1"/>
  <c r="AX131" i="1"/>
  <c r="AV132" i="1"/>
  <c r="CQ132" i="1" s="1"/>
  <c r="AW132" i="1"/>
  <c r="AX132" i="1"/>
  <c r="AV133" i="1"/>
  <c r="CQ133" i="1" s="1"/>
  <c r="AW133" i="1"/>
  <c r="AX133" i="1"/>
  <c r="AV134" i="1"/>
  <c r="CQ134" i="1" s="1"/>
  <c r="AW134" i="1"/>
  <c r="AX134" i="1"/>
  <c r="AV135" i="1"/>
  <c r="CQ135" i="1" s="1"/>
  <c r="AW135" i="1"/>
  <c r="AX135" i="1"/>
  <c r="AV136" i="1"/>
  <c r="CQ136" i="1" s="1"/>
  <c r="AW136" i="1"/>
  <c r="AX136" i="1"/>
  <c r="AV137" i="1"/>
  <c r="CQ137" i="1" s="1"/>
  <c r="AW137" i="1"/>
  <c r="AX137" i="1"/>
  <c r="AV138" i="1"/>
  <c r="CQ138" i="1" s="1"/>
  <c r="AW138" i="1"/>
  <c r="AX138" i="1"/>
  <c r="AV139" i="1"/>
  <c r="CQ139" i="1" s="1"/>
  <c r="AW139" i="1"/>
  <c r="AX139" i="1"/>
  <c r="AV140" i="1"/>
  <c r="CQ140" i="1" s="1"/>
  <c r="AW140" i="1"/>
  <c r="AX140" i="1"/>
  <c r="AV141" i="1"/>
  <c r="CQ141" i="1" s="1"/>
  <c r="AW141" i="1"/>
  <c r="AX141" i="1"/>
  <c r="AV142" i="1"/>
  <c r="CQ142" i="1" s="1"/>
  <c r="AW142" i="1"/>
  <c r="AX142" i="1"/>
  <c r="AV143" i="1"/>
  <c r="CQ143" i="1" s="1"/>
  <c r="AW143" i="1"/>
  <c r="AX143" i="1"/>
  <c r="AV144" i="1"/>
  <c r="CQ144" i="1" s="1"/>
  <c r="AW144" i="1"/>
  <c r="AX144" i="1"/>
  <c r="AV145" i="1"/>
  <c r="CQ145" i="1" s="1"/>
  <c r="AW145" i="1"/>
  <c r="AX145" i="1"/>
  <c r="AV146" i="1"/>
  <c r="CQ146" i="1" s="1"/>
  <c r="AW146" i="1"/>
  <c r="AX146" i="1"/>
  <c r="AV147" i="1"/>
  <c r="CQ147" i="1" s="1"/>
  <c r="AW147" i="1"/>
  <c r="AX147" i="1"/>
  <c r="AV148" i="1"/>
  <c r="CQ148" i="1" s="1"/>
  <c r="AW148" i="1"/>
  <c r="AX148" i="1"/>
  <c r="AV149" i="1"/>
  <c r="CQ149" i="1" s="1"/>
  <c r="AW149" i="1"/>
  <c r="AX149" i="1"/>
  <c r="AV150" i="1"/>
  <c r="CQ150" i="1" s="1"/>
  <c r="AW150" i="1"/>
  <c r="AX150" i="1"/>
  <c r="AV151" i="1"/>
  <c r="CQ151" i="1" s="1"/>
  <c r="AW151" i="1"/>
  <c r="AX151" i="1"/>
  <c r="AV152" i="1"/>
  <c r="CQ152" i="1" s="1"/>
  <c r="AW152" i="1"/>
  <c r="AX152" i="1"/>
  <c r="AV153" i="1"/>
  <c r="CQ153" i="1" s="1"/>
  <c r="AW153" i="1"/>
  <c r="AX153" i="1"/>
  <c r="AV154" i="1"/>
  <c r="CQ154" i="1" s="1"/>
  <c r="AW154" i="1"/>
  <c r="AX154" i="1"/>
  <c r="AV155" i="1"/>
  <c r="CQ155" i="1" s="1"/>
  <c r="AW155" i="1"/>
  <c r="AX155" i="1"/>
  <c r="AV156" i="1"/>
  <c r="AW156" i="1"/>
  <c r="AX156" i="1"/>
  <c r="AV157" i="1"/>
  <c r="AW157" i="1"/>
  <c r="AX157" i="1"/>
  <c r="AV158" i="1"/>
  <c r="AW158" i="1"/>
  <c r="AX158" i="1"/>
  <c r="AW7" i="1"/>
  <c r="AX7" i="1"/>
  <c r="AV7" i="1"/>
  <c r="CQ7" i="1" s="1"/>
  <c r="AQ8" i="1"/>
  <c r="AR8" i="1"/>
  <c r="AS8" i="1"/>
  <c r="AT8" i="1"/>
  <c r="CF8" i="1" s="1"/>
  <c r="CI8" i="1" s="1"/>
  <c r="AQ9" i="1"/>
  <c r="AR9" i="1"/>
  <c r="AS9" i="1"/>
  <c r="AT9" i="1"/>
  <c r="CF9" i="1" s="1"/>
  <c r="AQ10" i="1"/>
  <c r="AR10" i="1"/>
  <c r="AS10" i="1"/>
  <c r="AT10" i="1"/>
  <c r="CF10" i="1" s="1"/>
  <c r="AQ11" i="1"/>
  <c r="AR11" i="1"/>
  <c r="AS11" i="1"/>
  <c r="AT11" i="1"/>
  <c r="CF11" i="1" s="1"/>
  <c r="CM11" i="1" s="1"/>
  <c r="AQ12" i="1"/>
  <c r="AR12" i="1"/>
  <c r="AS12" i="1"/>
  <c r="AT12" i="1"/>
  <c r="CF12" i="1" s="1"/>
  <c r="CM12" i="1" s="1"/>
  <c r="AQ13" i="1"/>
  <c r="AR13" i="1"/>
  <c r="AS13" i="1"/>
  <c r="AT13" i="1"/>
  <c r="CF13" i="1" s="1"/>
  <c r="CI13" i="1" s="1"/>
  <c r="AQ14" i="1"/>
  <c r="AR14" i="1"/>
  <c r="AS14" i="1"/>
  <c r="AT14" i="1"/>
  <c r="CF14" i="1" s="1"/>
  <c r="CM14" i="1" s="1"/>
  <c r="AQ15" i="1"/>
  <c r="AR15" i="1"/>
  <c r="AS15" i="1"/>
  <c r="AT15" i="1"/>
  <c r="CF15" i="1" s="1"/>
  <c r="CM15" i="1" s="1"/>
  <c r="AQ16" i="1"/>
  <c r="AR16" i="1"/>
  <c r="AS16" i="1"/>
  <c r="AT16" i="1"/>
  <c r="CF16" i="1" s="1"/>
  <c r="CM16" i="1" s="1"/>
  <c r="AQ17" i="1"/>
  <c r="AR17" i="1"/>
  <c r="AS17" i="1"/>
  <c r="AT17" i="1"/>
  <c r="CF17" i="1" s="1"/>
  <c r="AQ18" i="1"/>
  <c r="AR18" i="1"/>
  <c r="AS18" i="1"/>
  <c r="AT18" i="1"/>
  <c r="CF18" i="1" s="1"/>
  <c r="AQ19" i="1"/>
  <c r="AR19" i="1"/>
  <c r="AS19" i="1"/>
  <c r="AT19" i="1"/>
  <c r="CF19" i="1" s="1"/>
  <c r="CM19" i="1" s="1"/>
  <c r="AQ20" i="1"/>
  <c r="AR20" i="1"/>
  <c r="AS20" i="1"/>
  <c r="AT20" i="1"/>
  <c r="CF20" i="1" s="1"/>
  <c r="CM20" i="1" s="1"/>
  <c r="AQ21" i="1"/>
  <c r="AR21" i="1"/>
  <c r="AS21" i="1"/>
  <c r="AT21" i="1"/>
  <c r="CF21" i="1" s="1"/>
  <c r="CI21" i="1" s="1"/>
  <c r="AQ22" i="1"/>
  <c r="AR22" i="1"/>
  <c r="AS22" i="1"/>
  <c r="AT22" i="1"/>
  <c r="CF22" i="1" s="1"/>
  <c r="CM22" i="1" s="1"/>
  <c r="AQ23" i="1"/>
  <c r="AR23" i="1"/>
  <c r="AS23" i="1"/>
  <c r="AT23" i="1"/>
  <c r="CF23" i="1" s="1"/>
  <c r="CM23" i="1" s="1"/>
  <c r="AQ24" i="1"/>
  <c r="AR24" i="1"/>
  <c r="AS24" i="1"/>
  <c r="AT24" i="1"/>
  <c r="CF24" i="1" s="1"/>
  <c r="CM24" i="1" s="1"/>
  <c r="AQ25" i="1"/>
  <c r="AR25" i="1"/>
  <c r="AS25" i="1"/>
  <c r="AT25" i="1"/>
  <c r="CF25" i="1" s="1"/>
  <c r="AQ26" i="1"/>
  <c r="AR26" i="1"/>
  <c r="AS26" i="1"/>
  <c r="AT26" i="1"/>
  <c r="CF26" i="1" s="1"/>
  <c r="AQ27" i="1"/>
  <c r="AR27" i="1"/>
  <c r="AS27" i="1"/>
  <c r="AT27" i="1"/>
  <c r="CF27" i="1" s="1"/>
  <c r="AQ28" i="1"/>
  <c r="AR28" i="1"/>
  <c r="AS28" i="1"/>
  <c r="AT28" i="1"/>
  <c r="CF28" i="1" s="1"/>
  <c r="CM28" i="1" s="1"/>
  <c r="AQ29" i="1"/>
  <c r="AR29" i="1"/>
  <c r="AS29" i="1"/>
  <c r="AT29" i="1"/>
  <c r="CF29" i="1" s="1"/>
  <c r="CI29" i="1" s="1"/>
  <c r="AQ30" i="1"/>
  <c r="AR30" i="1"/>
  <c r="AS30" i="1"/>
  <c r="AT30" i="1"/>
  <c r="CF30" i="1" s="1"/>
  <c r="CM30" i="1" s="1"/>
  <c r="AQ31" i="1"/>
  <c r="AR31" i="1"/>
  <c r="AS31" i="1"/>
  <c r="AT31" i="1"/>
  <c r="CF31" i="1" s="1"/>
  <c r="CM31" i="1" s="1"/>
  <c r="AQ32" i="1"/>
  <c r="AR32" i="1"/>
  <c r="AS32" i="1"/>
  <c r="AT32" i="1"/>
  <c r="CF32" i="1" s="1"/>
  <c r="CM32" i="1" s="1"/>
  <c r="AQ33" i="1"/>
  <c r="AR33" i="1"/>
  <c r="AS33" i="1"/>
  <c r="AT33" i="1"/>
  <c r="CF33" i="1" s="1"/>
  <c r="AQ34" i="1"/>
  <c r="AR34" i="1"/>
  <c r="AS34" i="1"/>
  <c r="AT34" i="1"/>
  <c r="CF34" i="1" s="1"/>
  <c r="AQ35" i="1"/>
  <c r="AR35" i="1"/>
  <c r="AS35" i="1"/>
  <c r="AT35" i="1"/>
  <c r="CF35" i="1" s="1"/>
  <c r="CM35" i="1" s="1"/>
  <c r="AQ36" i="1"/>
  <c r="AR36" i="1"/>
  <c r="AS36" i="1"/>
  <c r="AT36" i="1"/>
  <c r="CF36" i="1" s="1"/>
  <c r="CM36" i="1" s="1"/>
  <c r="AQ37" i="1"/>
  <c r="AR37" i="1"/>
  <c r="AS37" i="1"/>
  <c r="AT37" i="1"/>
  <c r="CF37" i="1" s="1"/>
  <c r="CI37" i="1" s="1"/>
  <c r="AQ38" i="1"/>
  <c r="AR38" i="1"/>
  <c r="AS38" i="1"/>
  <c r="AT38" i="1"/>
  <c r="CF38" i="1" s="1"/>
  <c r="CM38" i="1" s="1"/>
  <c r="AQ39" i="1"/>
  <c r="AR39" i="1"/>
  <c r="AS39" i="1"/>
  <c r="AT39" i="1"/>
  <c r="CF39" i="1" s="1"/>
  <c r="CM39" i="1" s="1"/>
  <c r="AQ40" i="1"/>
  <c r="AR40" i="1"/>
  <c r="AS40" i="1"/>
  <c r="AT40" i="1"/>
  <c r="CF40" i="1" s="1"/>
  <c r="CM40" i="1" s="1"/>
  <c r="AQ41" i="1"/>
  <c r="AR41" i="1"/>
  <c r="AS41" i="1"/>
  <c r="AT41" i="1"/>
  <c r="CF41" i="1" s="1"/>
  <c r="AQ42" i="1"/>
  <c r="AR42" i="1"/>
  <c r="AS42" i="1"/>
  <c r="AT42" i="1"/>
  <c r="CF42" i="1" s="1"/>
  <c r="AQ43" i="1"/>
  <c r="AR43" i="1"/>
  <c r="AS43" i="1"/>
  <c r="AT43" i="1"/>
  <c r="CF43" i="1" s="1"/>
  <c r="CM43" i="1" s="1"/>
  <c r="AQ44" i="1"/>
  <c r="AR44" i="1"/>
  <c r="AS44" i="1"/>
  <c r="AT44" i="1"/>
  <c r="CF44" i="1" s="1"/>
  <c r="CM44" i="1" s="1"/>
  <c r="AQ45" i="1"/>
  <c r="AR45" i="1"/>
  <c r="AS45" i="1"/>
  <c r="AT45" i="1"/>
  <c r="CF45" i="1" s="1"/>
  <c r="CI45" i="1" s="1"/>
  <c r="AQ46" i="1"/>
  <c r="AR46" i="1"/>
  <c r="AS46" i="1"/>
  <c r="AT46" i="1"/>
  <c r="CF46" i="1" s="1"/>
  <c r="CM46" i="1" s="1"/>
  <c r="AQ47" i="1"/>
  <c r="AR47" i="1"/>
  <c r="AS47" i="1"/>
  <c r="AT47" i="1"/>
  <c r="CF47" i="1" s="1"/>
  <c r="CM47" i="1" s="1"/>
  <c r="AQ48" i="1"/>
  <c r="AR48" i="1"/>
  <c r="AS48" i="1"/>
  <c r="AT48" i="1"/>
  <c r="CF48" i="1" s="1"/>
  <c r="CM48" i="1" s="1"/>
  <c r="AQ49" i="1"/>
  <c r="AR49" i="1"/>
  <c r="AS49" i="1"/>
  <c r="AT49" i="1"/>
  <c r="CF49" i="1" s="1"/>
  <c r="AQ50" i="1"/>
  <c r="AR50" i="1"/>
  <c r="AS50" i="1"/>
  <c r="AT50" i="1"/>
  <c r="CF50" i="1" s="1"/>
  <c r="AQ51" i="1"/>
  <c r="AR51" i="1"/>
  <c r="AS51" i="1"/>
  <c r="AT51" i="1"/>
  <c r="CF51" i="1" s="1"/>
  <c r="CM51" i="1" s="1"/>
  <c r="AQ52" i="1"/>
  <c r="AR52" i="1"/>
  <c r="AS52" i="1"/>
  <c r="AT52" i="1"/>
  <c r="CF52" i="1" s="1"/>
  <c r="CM52" i="1" s="1"/>
  <c r="AQ53" i="1"/>
  <c r="AR53" i="1"/>
  <c r="AS53" i="1"/>
  <c r="AT53" i="1"/>
  <c r="CF53" i="1" s="1"/>
  <c r="CI53" i="1" s="1"/>
  <c r="AQ54" i="1"/>
  <c r="AR54" i="1"/>
  <c r="AS54" i="1"/>
  <c r="AT54" i="1"/>
  <c r="CF54" i="1" s="1"/>
  <c r="CM54" i="1" s="1"/>
  <c r="AQ55" i="1"/>
  <c r="AR55" i="1"/>
  <c r="AS55" i="1"/>
  <c r="AT55" i="1"/>
  <c r="CF55" i="1" s="1"/>
  <c r="CM55" i="1" s="1"/>
  <c r="AQ56" i="1"/>
  <c r="AR56" i="1"/>
  <c r="AS56" i="1"/>
  <c r="AT56" i="1"/>
  <c r="CF56" i="1" s="1"/>
  <c r="CM56" i="1" s="1"/>
  <c r="AQ57" i="1"/>
  <c r="AR57" i="1"/>
  <c r="AS57" i="1"/>
  <c r="AT57" i="1"/>
  <c r="CF57" i="1" s="1"/>
  <c r="AQ58" i="1"/>
  <c r="AR58" i="1"/>
  <c r="AS58" i="1"/>
  <c r="AT58" i="1"/>
  <c r="CF58" i="1" s="1"/>
  <c r="AQ59" i="1"/>
  <c r="AR59" i="1"/>
  <c r="AS59" i="1"/>
  <c r="AT59" i="1"/>
  <c r="CF59" i="1" s="1"/>
  <c r="AQ60" i="1"/>
  <c r="AR60" i="1"/>
  <c r="AS60" i="1"/>
  <c r="AT60" i="1"/>
  <c r="CF60" i="1" s="1"/>
  <c r="CM60" i="1" s="1"/>
  <c r="AQ61" i="1"/>
  <c r="AR61" i="1"/>
  <c r="AS61" i="1"/>
  <c r="AT61" i="1"/>
  <c r="CF61" i="1" s="1"/>
  <c r="CI61" i="1" s="1"/>
  <c r="AQ62" i="1"/>
  <c r="AR62" i="1"/>
  <c r="AS62" i="1"/>
  <c r="AT62" i="1"/>
  <c r="CF62" i="1" s="1"/>
  <c r="CM62" i="1" s="1"/>
  <c r="AQ63" i="1"/>
  <c r="AR63" i="1"/>
  <c r="AS63" i="1"/>
  <c r="AT63" i="1"/>
  <c r="CF63" i="1" s="1"/>
  <c r="CM63" i="1" s="1"/>
  <c r="AQ64" i="1"/>
  <c r="AR64" i="1"/>
  <c r="AS64" i="1"/>
  <c r="AT64" i="1"/>
  <c r="CF64" i="1" s="1"/>
  <c r="CM64" i="1" s="1"/>
  <c r="AQ65" i="1"/>
  <c r="AR65" i="1"/>
  <c r="AS65" i="1"/>
  <c r="AT65" i="1"/>
  <c r="CF65" i="1" s="1"/>
  <c r="AQ66" i="1"/>
  <c r="AR66" i="1"/>
  <c r="AS66" i="1"/>
  <c r="AT66" i="1"/>
  <c r="CF66" i="1" s="1"/>
  <c r="AQ67" i="1"/>
  <c r="AR67" i="1"/>
  <c r="AS67" i="1"/>
  <c r="AT67" i="1"/>
  <c r="CF67" i="1" s="1"/>
  <c r="CM67" i="1" s="1"/>
  <c r="AQ68" i="1"/>
  <c r="AR68" i="1"/>
  <c r="AS68" i="1"/>
  <c r="AT68" i="1"/>
  <c r="CF68" i="1" s="1"/>
  <c r="CM68" i="1" s="1"/>
  <c r="AQ69" i="1"/>
  <c r="AR69" i="1"/>
  <c r="AS69" i="1"/>
  <c r="AT69" i="1"/>
  <c r="CF69" i="1" s="1"/>
  <c r="CI69" i="1" s="1"/>
  <c r="AQ70" i="1"/>
  <c r="AR70" i="1"/>
  <c r="AS70" i="1"/>
  <c r="AT70" i="1"/>
  <c r="CF70" i="1" s="1"/>
  <c r="CM70" i="1" s="1"/>
  <c r="AQ71" i="1"/>
  <c r="AR71" i="1"/>
  <c r="AS71" i="1"/>
  <c r="AT71" i="1"/>
  <c r="CF71" i="1" s="1"/>
  <c r="CM71" i="1" s="1"/>
  <c r="AQ72" i="1"/>
  <c r="AR72" i="1"/>
  <c r="AS72" i="1"/>
  <c r="AT72" i="1"/>
  <c r="CF72" i="1" s="1"/>
  <c r="CM72" i="1" s="1"/>
  <c r="AQ73" i="1"/>
  <c r="AR73" i="1"/>
  <c r="AS73" i="1"/>
  <c r="AT73" i="1"/>
  <c r="CF73" i="1" s="1"/>
  <c r="AQ74" i="1"/>
  <c r="AR74" i="1"/>
  <c r="AS74" i="1"/>
  <c r="AT74" i="1"/>
  <c r="CF74" i="1" s="1"/>
  <c r="AQ75" i="1"/>
  <c r="AR75" i="1"/>
  <c r="AS75" i="1"/>
  <c r="AT75" i="1"/>
  <c r="CF75" i="1" s="1"/>
  <c r="CM75" i="1" s="1"/>
  <c r="AQ76" i="1"/>
  <c r="AR76" i="1"/>
  <c r="AS76" i="1"/>
  <c r="AT76" i="1"/>
  <c r="CF76" i="1" s="1"/>
  <c r="CM76" i="1" s="1"/>
  <c r="AQ77" i="1"/>
  <c r="AR77" i="1"/>
  <c r="AS77" i="1"/>
  <c r="AT77" i="1"/>
  <c r="CF77" i="1" s="1"/>
  <c r="CI77" i="1" s="1"/>
  <c r="AQ78" i="1"/>
  <c r="AR78" i="1"/>
  <c r="AS78" i="1"/>
  <c r="AT78" i="1"/>
  <c r="CF78" i="1" s="1"/>
  <c r="CI78" i="1" s="1"/>
  <c r="AQ79" i="1"/>
  <c r="AR79" i="1"/>
  <c r="AS79" i="1"/>
  <c r="AT79" i="1"/>
  <c r="CF79" i="1" s="1"/>
  <c r="CM79" i="1" s="1"/>
  <c r="AQ80" i="1"/>
  <c r="AR80" i="1"/>
  <c r="AS80" i="1"/>
  <c r="AT80" i="1"/>
  <c r="CF80" i="1" s="1"/>
  <c r="CI80" i="1" s="1"/>
  <c r="AQ81" i="1"/>
  <c r="AR81" i="1"/>
  <c r="AS81" i="1"/>
  <c r="AT81" i="1"/>
  <c r="CF81" i="1" s="1"/>
  <c r="AQ82" i="1"/>
  <c r="AR82" i="1"/>
  <c r="AS82" i="1"/>
  <c r="AT82" i="1"/>
  <c r="CF82" i="1" s="1"/>
  <c r="AQ83" i="1"/>
  <c r="AR83" i="1"/>
  <c r="AS83" i="1"/>
  <c r="AT83" i="1"/>
  <c r="CF83" i="1" s="1"/>
  <c r="CM83" i="1" s="1"/>
  <c r="AQ84" i="1"/>
  <c r="AR84" i="1"/>
  <c r="AS84" i="1"/>
  <c r="AT84" i="1"/>
  <c r="CF84" i="1" s="1"/>
  <c r="CM84" i="1" s="1"/>
  <c r="AQ85" i="1"/>
  <c r="AR85" i="1"/>
  <c r="AS85" i="1"/>
  <c r="AT85" i="1"/>
  <c r="CF85" i="1" s="1"/>
  <c r="CI85" i="1" s="1"/>
  <c r="AQ86" i="1"/>
  <c r="AR86" i="1"/>
  <c r="AS86" i="1"/>
  <c r="AT86" i="1"/>
  <c r="CF86" i="1" s="1"/>
  <c r="CI86" i="1" s="1"/>
  <c r="AQ87" i="1"/>
  <c r="AR87" i="1"/>
  <c r="AS87" i="1"/>
  <c r="AT87" i="1"/>
  <c r="CF87" i="1" s="1"/>
  <c r="CM87" i="1" s="1"/>
  <c r="AQ88" i="1"/>
  <c r="AR88" i="1"/>
  <c r="AS88" i="1"/>
  <c r="AT88" i="1"/>
  <c r="CF88" i="1" s="1"/>
  <c r="CI88" i="1" s="1"/>
  <c r="AQ89" i="1"/>
  <c r="AR89" i="1"/>
  <c r="AS89" i="1"/>
  <c r="AT89" i="1"/>
  <c r="CF89" i="1" s="1"/>
  <c r="AQ90" i="1"/>
  <c r="AR90" i="1"/>
  <c r="AS90" i="1"/>
  <c r="AT90" i="1"/>
  <c r="CF90" i="1" s="1"/>
  <c r="AQ91" i="1"/>
  <c r="AR91" i="1"/>
  <c r="AS91" i="1"/>
  <c r="AT91" i="1"/>
  <c r="CF91" i="1" s="1"/>
  <c r="AQ92" i="1"/>
  <c r="AR92" i="1"/>
  <c r="AS92" i="1"/>
  <c r="AT92" i="1"/>
  <c r="CF92" i="1" s="1"/>
  <c r="CM92" i="1" s="1"/>
  <c r="AQ93" i="1"/>
  <c r="AR93" i="1"/>
  <c r="AS93" i="1"/>
  <c r="AT93" i="1"/>
  <c r="CF93" i="1" s="1"/>
  <c r="CI93" i="1" s="1"/>
  <c r="AQ94" i="1"/>
  <c r="AR94" i="1"/>
  <c r="AS94" i="1"/>
  <c r="AT94" i="1"/>
  <c r="CF94" i="1" s="1"/>
  <c r="CI94" i="1" s="1"/>
  <c r="AQ95" i="1"/>
  <c r="AR95" i="1"/>
  <c r="AS95" i="1"/>
  <c r="AT95" i="1"/>
  <c r="CF95" i="1" s="1"/>
  <c r="CM95" i="1" s="1"/>
  <c r="AQ96" i="1"/>
  <c r="AR96" i="1"/>
  <c r="AS96" i="1"/>
  <c r="AT96" i="1"/>
  <c r="CF96" i="1" s="1"/>
  <c r="CI96" i="1" s="1"/>
  <c r="AQ97" i="1"/>
  <c r="AR97" i="1"/>
  <c r="AS97" i="1"/>
  <c r="AT97" i="1"/>
  <c r="CF97" i="1" s="1"/>
  <c r="AQ98" i="1"/>
  <c r="AR98" i="1"/>
  <c r="AS98" i="1"/>
  <c r="AT98" i="1"/>
  <c r="CF98" i="1" s="1"/>
  <c r="AQ99" i="1"/>
  <c r="AR99" i="1"/>
  <c r="AS99" i="1"/>
  <c r="AT99" i="1"/>
  <c r="CF99" i="1" s="1"/>
  <c r="CM99" i="1" s="1"/>
  <c r="AQ100" i="1"/>
  <c r="AR100" i="1"/>
  <c r="AS100" i="1"/>
  <c r="AT100" i="1"/>
  <c r="CF100" i="1" s="1"/>
  <c r="CM100" i="1" s="1"/>
  <c r="AQ101" i="1"/>
  <c r="AR101" i="1"/>
  <c r="AS101" i="1"/>
  <c r="AT101" i="1"/>
  <c r="CF101" i="1" s="1"/>
  <c r="CI101" i="1" s="1"/>
  <c r="AQ102" i="1"/>
  <c r="AR102" i="1"/>
  <c r="AS102" i="1"/>
  <c r="AT102" i="1"/>
  <c r="CF102" i="1" s="1"/>
  <c r="CI102" i="1" s="1"/>
  <c r="AQ103" i="1"/>
  <c r="AR103" i="1"/>
  <c r="AS103" i="1"/>
  <c r="AT103" i="1"/>
  <c r="CF103" i="1" s="1"/>
  <c r="CM103" i="1" s="1"/>
  <c r="AQ104" i="1"/>
  <c r="AR104" i="1"/>
  <c r="AS104" i="1"/>
  <c r="AT104" i="1"/>
  <c r="CF104" i="1" s="1"/>
  <c r="CI104" i="1" s="1"/>
  <c r="AQ105" i="1"/>
  <c r="AR105" i="1"/>
  <c r="AS105" i="1"/>
  <c r="AT105" i="1"/>
  <c r="CF105" i="1" s="1"/>
  <c r="AQ106" i="1"/>
  <c r="AR106" i="1"/>
  <c r="AS106" i="1"/>
  <c r="AT106" i="1"/>
  <c r="CF106" i="1" s="1"/>
  <c r="AQ107" i="1"/>
  <c r="AR107" i="1"/>
  <c r="AS107" i="1"/>
  <c r="AT107" i="1"/>
  <c r="CF107" i="1" s="1"/>
  <c r="CM107" i="1" s="1"/>
  <c r="AQ108" i="1"/>
  <c r="AR108" i="1"/>
  <c r="AS108" i="1"/>
  <c r="AT108" i="1"/>
  <c r="CF108" i="1" s="1"/>
  <c r="CM108" i="1" s="1"/>
  <c r="AQ109" i="1"/>
  <c r="AR109" i="1"/>
  <c r="AS109" i="1"/>
  <c r="AT109" i="1"/>
  <c r="CF109" i="1" s="1"/>
  <c r="CI109" i="1" s="1"/>
  <c r="AQ110" i="1"/>
  <c r="AR110" i="1"/>
  <c r="AS110" i="1"/>
  <c r="AT110" i="1"/>
  <c r="CF110" i="1" s="1"/>
  <c r="CI110" i="1" s="1"/>
  <c r="AQ111" i="1"/>
  <c r="AR111" i="1"/>
  <c r="AS111" i="1"/>
  <c r="AT111" i="1"/>
  <c r="CF111" i="1" s="1"/>
  <c r="CM111" i="1" s="1"/>
  <c r="AQ112" i="1"/>
  <c r="AR112" i="1"/>
  <c r="AS112" i="1"/>
  <c r="AT112" i="1"/>
  <c r="CF112" i="1" s="1"/>
  <c r="CI112" i="1" s="1"/>
  <c r="AQ113" i="1"/>
  <c r="AR113" i="1"/>
  <c r="AS113" i="1"/>
  <c r="AT113" i="1"/>
  <c r="CF113" i="1" s="1"/>
  <c r="AQ114" i="1"/>
  <c r="AR114" i="1"/>
  <c r="AS114" i="1"/>
  <c r="AT114" i="1"/>
  <c r="CF114" i="1" s="1"/>
  <c r="AQ115" i="1"/>
  <c r="AR115" i="1"/>
  <c r="AS115" i="1"/>
  <c r="AT115" i="1"/>
  <c r="CF115" i="1" s="1"/>
  <c r="CM115" i="1" s="1"/>
  <c r="AQ116" i="1"/>
  <c r="AR116" i="1"/>
  <c r="AS116" i="1"/>
  <c r="AT116" i="1"/>
  <c r="CF116" i="1" s="1"/>
  <c r="CM116" i="1" s="1"/>
  <c r="AQ117" i="1"/>
  <c r="AR117" i="1"/>
  <c r="AS117" i="1"/>
  <c r="AT117" i="1"/>
  <c r="CF117" i="1" s="1"/>
  <c r="CI117" i="1" s="1"/>
  <c r="AQ118" i="1"/>
  <c r="AR118" i="1"/>
  <c r="AS118" i="1"/>
  <c r="AT118" i="1"/>
  <c r="CF118" i="1" s="1"/>
  <c r="CI118" i="1" s="1"/>
  <c r="AQ119" i="1"/>
  <c r="AR119" i="1"/>
  <c r="AS119" i="1"/>
  <c r="AT119" i="1"/>
  <c r="CF119" i="1" s="1"/>
  <c r="CM119" i="1" s="1"/>
  <c r="AQ120" i="1"/>
  <c r="AR120" i="1"/>
  <c r="AS120" i="1"/>
  <c r="AT120" i="1"/>
  <c r="CF120" i="1" s="1"/>
  <c r="CI120" i="1" s="1"/>
  <c r="AQ121" i="1"/>
  <c r="AR121" i="1"/>
  <c r="AS121" i="1"/>
  <c r="AT121" i="1"/>
  <c r="CF121" i="1" s="1"/>
  <c r="AQ122" i="1"/>
  <c r="AR122" i="1"/>
  <c r="AS122" i="1"/>
  <c r="AT122" i="1"/>
  <c r="CF122" i="1" s="1"/>
  <c r="AQ123" i="1"/>
  <c r="AR123" i="1"/>
  <c r="AS123" i="1"/>
  <c r="AT123" i="1"/>
  <c r="CF123" i="1" s="1"/>
  <c r="AQ124" i="1"/>
  <c r="AR124" i="1"/>
  <c r="AS124" i="1"/>
  <c r="AT124" i="1"/>
  <c r="CF124" i="1" s="1"/>
  <c r="CM124" i="1" s="1"/>
  <c r="AQ125" i="1"/>
  <c r="AR125" i="1"/>
  <c r="AS125" i="1"/>
  <c r="AT125" i="1"/>
  <c r="CF125" i="1" s="1"/>
  <c r="CI125" i="1" s="1"/>
  <c r="AQ126" i="1"/>
  <c r="AR126" i="1"/>
  <c r="AS126" i="1"/>
  <c r="AT126" i="1"/>
  <c r="CF126" i="1" s="1"/>
  <c r="CI126" i="1" s="1"/>
  <c r="AQ127" i="1"/>
  <c r="AR127" i="1"/>
  <c r="AS127" i="1"/>
  <c r="AT127" i="1"/>
  <c r="CF127" i="1" s="1"/>
  <c r="CM127" i="1" s="1"/>
  <c r="AQ128" i="1"/>
  <c r="AR128" i="1"/>
  <c r="AS128" i="1"/>
  <c r="AT128" i="1"/>
  <c r="CF128" i="1" s="1"/>
  <c r="CI128" i="1" s="1"/>
  <c r="AQ129" i="1"/>
  <c r="AR129" i="1"/>
  <c r="AS129" i="1"/>
  <c r="AT129" i="1"/>
  <c r="CF129" i="1" s="1"/>
  <c r="AQ130" i="1"/>
  <c r="AR130" i="1"/>
  <c r="AS130" i="1"/>
  <c r="AT130" i="1"/>
  <c r="CF130" i="1" s="1"/>
  <c r="AQ131" i="1"/>
  <c r="AR131" i="1"/>
  <c r="AS131" i="1"/>
  <c r="AT131" i="1"/>
  <c r="CF131" i="1" s="1"/>
  <c r="CM131" i="1" s="1"/>
  <c r="AQ132" i="1"/>
  <c r="AR132" i="1"/>
  <c r="AS132" i="1"/>
  <c r="AT132" i="1"/>
  <c r="CF132" i="1" s="1"/>
  <c r="CM132" i="1" s="1"/>
  <c r="AQ133" i="1"/>
  <c r="AR133" i="1"/>
  <c r="AS133" i="1"/>
  <c r="AT133" i="1"/>
  <c r="CF133" i="1" s="1"/>
  <c r="CI133" i="1" s="1"/>
  <c r="AQ134" i="1"/>
  <c r="AR134" i="1"/>
  <c r="AS134" i="1"/>
  <c r="AT134" i="1"/>
  <c r="CF134" i="1" s="1"/>
  <c r="CI134" i="1" s="1"/>
  <c r="AQ135" i="1"/>
  <c r="AR135" i="1"/>
  <c r="AS135" i="1"/>
  <c r="AT135" i="1"/>
  <c r="CF135" i="1" s="1"/>
  <c r="CM135" i="1" s="1"/>
  <c r="AQ136" i="1"/>
  <c r="AR136" i="1"/>
  <c r="AS136" i="1"/>
  <c r="AT136" i="1"/>
  <c r="CF136" i="1" s="1"/>
  <c r="CI136" i="1" s="1"/>
  <c r="AQ137" i="1"/>
  <c r="AR137" i="1"/>
  <c r="AS137" i="1"/>
  <c r="AT137" i="1"/>
  <c r="CF137" i="1" s="1"/>
  <c r="AQ138" i="1"/>
  <c r="AR138" i="1"/>
  <c r="AS138" i="1"/>
  <c r="AT138" i="1"/>
  <c r="CF138" i="1" s="1"/>
  <c r="AQ139" i="1"/>
  <c r="AR139" i="1"/>
  <c r="AS139" i="1"/>
  <c r="AT139" i="1"/>
  <c r="CF139" i="1" s="1"/>
  <c r="CM139" i="1" s="1"/>
  <c r="AQ140" i="1"/>
  <c r="AR140" i="1"/>
  <c r="AS140" i="1"/>
  <c r="AT140" i="1"/>
  <c r="CF140" i="1" s="1"/>
  <c r="CM140" i="1" s="1"/>
  <c r="AQ141" i="1"/>
  <c r="AR141" i="1"/>
  <c r="AS141" i="1"/>
  <c r="AT141" i="1"/>
  <c r="CF141" i="1" s="1"/>
  <c r="CI141" i="1" s="1"/>
  <c r="AQ142" i="1"/>
  <c r="AR142" i="1"/>
  <c r="AS142" i="1"/>
  <c r="AT142" i="1"/>
  <c r="CF142" i="1" s="1"/>
  <c r="CI142" i="1" s="1"/>
  <c r="AQ143" i="1"/>
  <c r="AR143" i="1"/>
  <c r="AS143" i="1"/>
  <c r="AT143" i="1"/>
  <c r="CF143" i="1" s="1"/>
  <c r="CM143" i="1" s="1"/>
  <c r="AQ144" i="1"/>
  <c r="AR144" i="1"/>
  <c r="AS144" i="1"/>
  <c r="AT144" i="1"/>
  <c r="CF144" i="1" s="1"/>
  <c r="CI144" i="1" s="1"/>
  <c r="AQ145" i="1"/>
  <c r="AR145" i="1"/>
  <c r="AS145" i="1"/>
  <c r="AT145" i="1"/>
  <c r="CF145" i="1" s="1"/>
  <c r="AQ146" i="1"/>
  <c r="AR146" i="1"/>
  <c r="AS146" i="1"/>
  <c r="AT146" i="1"/>
  <c r="CF146" i="1" s="1"/>
  <c r="AQ147" i="1"/>
  <c r="AR147" i="1"/>
  <c r="AS147" i="1"/>
  <c r="AT147" i="1"/>
  <c r="CF147" i="1" s="1"/>
  <c r="CM147" i="1" s="1"/>
  <c r="AQ148" i="1"/>
  <c r="AR148" i="1"/>
  <c r="AS148" i="1"/>
  <c r="AT148" i="1"/>
  <c r="CF148" i="1" s="1"/>
  <c r="CM148" i="1" s="1"/>
  <c r="AQ149" i="1"/>
  <c r="AR149" i="1"/>
  <c r="AS149" i="1"/>
  <c r="AT149" i="1"/>
  <c r="CF149" i="1" s="1"/>
  <c r="CI149" i="1" s="1"/>
  <c r="AQ150" i="1"/>
  <c r="AR150" i="1"/>
  <c r="AS150" i="1"/>
  <c r="AT150" i="1"/>
  <c r="CF150" i="1" s="1"/>
  <c r="CI150" i="1" s="1"/>
  <c r="AQ151" i="1"/>
  <c r="AR151" i="1"/>
  <c r="AS151" i="1"/>
  <c r="AT151" i="1"/>
  <c r="CF151" i="1" s="1"/>
  <c r="CM151" i="1" s="1"/>
  <c r="AQ152" i="1"/>
  <c r="AR152" i="1"/>
  <c r="AS152" i="1"/>
  <c r="AT152" i="1"/>
  <c r="CF152" i="1" s="1"/>
  <c r="CI152" i="1" s="1"/>
  <c r="AQ153" i="1"/>
  <c r="AR153" i="1"/>
  <c r="AS153" i="1"/>
  <c r="AT153" i="1"/>
  <c r="CF153" i="1" s="1"/>
  <c r="AQ154" i="1"/>
  <c r="AR154" i="1"/>
  <c r="AS154" i="1"/>
  <c r="AT154" i="1"/>
  <c r="CF154" i="1" s="1"/>
  <c r="AQ155" i="1"/>
  <c r="AR155" i="1"/>
  <c r="AS155" i="1"/>
  <c r="AT155" i="1"/>
  <c r="CF155" i="1" s="1"/>
  <c r="AQ156" i="1"/>
  <c r="AR156" i="1"/>
  <c r="AS156" i="1"/>
  <c r="AT156" i="1"/>
  <c r="AQ157" i="1"/>
  <c r="AR157" i="1"/>
  <c r="AS157" i="1"/>
  <c r="AT157" i="1"/>
  <c r="AQ158" i="1"/>
  <c r="AR158" i="1"/>
  <c r="AS158" i="1"/>
  <c r="AT158" i="1"/>
  <c r="AR7" i="1"/>
  <c r="AS7" i="1"/>
  <c r="AT7" i="1"/>
  <c r="CF7" i="1" s="1"/>
  <c r="CI7" i="1" s="1"/>
  <c r="AQ7" i="1"/>
  <c r="AK8" i="1"/>
  <c r="AL8" i="1"/>
  <c r="AM8" i="1"/>
  <c r="AN8" i="1"/>
  <c r="AO8" i="1"/>
  <c r="AK9" i="1"/>
  <c r="AL9" i="1"/>
  <c r="AM9" i="1"/>
  <c r="AN9" i="1"/>
  <c r="AO9" i="1"/>
  <c r="AK10" i="1"/>
  <c r="AL10" i="1"/>
  <c r="AM10" i="1"/>
  <c r="AN10" i="1"/>
  <c r="AO10" i="1"/>
  <c r="AK11" i="1"/>
  <c r="AL11" i="1"/>
  <c r="AM11" i="1"/>
  <c r="AN11" i="1"/>
  <c r="AO11" i="1"/>
  <c r="AK12" i="1"/>
  <c r="AL12" i="1"/>
  <c r="AM12" i="1"/>
  <c r="AN12" i="1"/>
  <c r="AO12" i="1"/>
  <c r="AK13" i="1"/>
  <c r="AL13" i="1"/>
  <c r="AM13" i="1"/>
  <c r="AN13" i="1"/>
  <c r="AO13" i="1"/>
  <c r="AK14" i="1"/>
  <c r="AL14" i="1"/>
  <c r="AM14" i="1"/>
  <c r="AN14" i="1"/>
  <c r="AO14" i="1"/>
  <c r="AK15" i="1"/>
  <c r="AL15" i="1"/>
  <c r="AM15" i="1"/>
  <c r="AN15" i="1"/>
  <c r="AO15" i="1"/>
  <c r="AK16" i="1"/>
  <c r="AL16" i="1"/>
  <c r="AM16" i="1"/>
  <c r="AN16" i="1"/>
  <c r="AO16" i="1"/>
  <c r="AK17" i="1"/>
  <c r="AL17" i="1"/>
  <c r="AM17" i="1"/>
  <c r="AN17" i="1"/>
  <c r="AO17" i="1"/>
  <c r="AK18" i="1"/>
  <c r="AL18" i="1"/>
  <c r="AM18" i="1"/>
  <c r="AN18" i="1"/>
  <c r="AO18" i="1"/>
  <c r="AK19" i="1"/>
  <c r="AL19" i="1"/>
  <c r="AM19" i="1"/>
  <c r="AN19" i="1"/>
  <c r="AO19" i="1"/>
  <c r="AK20" i="1"/>
  <c r="AL20" i="1"/>
  <c r="AM20" i="1"/>
  <c r="AN20" i="1"/>
  <c r="AO20" i="1"/>
  <c r="AK21" i="1"/>
  <c r="AL21" i="1"/>
  <c r="AM21" i="1"/>
  <c r="AN21" i="1"/>
  <c r="AO21" i="1"/>
  <c r="AK22" i="1"/>
  <c r="AL22" i="1"/>
  <c r="AM22" i="1"/>
  <c r="AN22" i="1"/>
  <c r="AO22" i="1"/>
  <c r="AK23" i="1"/>
  <c r="AL23" i="1"/>
  <c r="AM23" i="1"/>
  <c r="AN23" i="1"/>
  <c r="AO23" i="1"/>
  <c r="AK24" i="1"/>
  <c r="AL24" i="1"/>
  <c r="AM24" i="1"/>
  <c r="AN24" i="1"/>
  <c r="AO24" i="1"/>
  <c r="AK25" i="1"/>
  <c r="AL25" i="1"/>
  <c r="AM25" i="1"/>
  <c r="AN25" i="1"/>
  <c r="AO25" i="1"/>
  <c r="AK26" i="1"/>
  <c r="AL26" i="1"/>
  <c r="AM26" i="1"/>
  <c r="AN26" i="1"/>
  <c r="AO26" i="1"/>
  <c r="AK27" i="1"/>
  <c r="AL27" i="1"/>
  <c r="AM27" i="1"/>
  <c r="AN27" i="1"/>
  <c r="AO27" i="1"/>
  <c r="AK28" i="1"/>
  <c r="AL28" i="1"/>
  <c r="AM28" i="1"/>
  <c r="AN28" i="1"/>
  <c r="AO28" i="1"/>
  <c r="AK29" i="1"/>
  <c r="AL29" i="1"/>
  <c r="AM29" i="1"/>
  <c r="AN29" i="1"/>
  <c r="AO29" i="1"/>
  <c r="AK30" i="1"/>
  <c r="AL30" i="1"/>
  <c r="AM30" i="1"/>
  <c r="AN30" i="1"/>
  <c r="AO30" i="1"/>
  <c r="AK31" i="1"/>
  <c r="AL31" i="1"/>
  <c r="AM31" i="1"/>
  <c r="AN31" i="1"/>
  <c r="AO31" i="1"/>
  <c r="AK32" i="1"/>
  <c r="AL32" i="1"/>
  <c r="AM32" i="1"/>
  <c r="AN32" i="1"/>
  <c r="AO32" i="1"/>
  <c r="AK33" i="1"/>
  <c r="AL33" i="1"/>
  <c r="AM33" i="1"/>
  <c r="AN33" i="1"/>
  <c r="AO33" i="1"/>
  <c r="AK34" i="1"/>
  <c r="AL34" i="1"/>
  <c r="AM34" i="1"/>
  <c r="AN34" i="1"/>
  <c r="AO34" i="1"/>
  <c r="AK35" i="1"/>
  <c r="AL35" i="1"/>
  <c r="AM35" i="1"/>
  <c r="AN35" i="1"/>
  <c r="AO35" i="1"/>
  <c r="AK36" i="1"/>
  <c r="AL36" i="1"/>
  <c r="AM36" i="1"/>
  <c r="AN36" i="1"/>
  <c r="AO36" i="1"/>
  <c r="AK37" i="1"/>
  <c r="AL37" i="1"/>
  <c r="AM37" i="1"/>
  <c r="AN37" i="1"/>
  <c r="AO37" i="1"/>
  <c r="AK38" i="1"/>
  <c r="AL38" i="1"/>
  <c r="AM38" i="1"/>
  <c r="AN38" i="1"/>
  <c r="AO38" i="1"/>
  <c r="AK39" i="1"/>
  <c r="AL39" i="1"/>
  <c r="AM39" i="1"/>
  <c r="AN39" i="1"/>
  <c r="AO39" i="1"/>
  <c r="AK40" i="1"/>
  <c r="AL40" i="1"/>
  <c r="AM40" i="1"/>
  <c r="AN40" i="1"/>
  <c r="AO40" i="1"/>
  <c r="AK41" i="1"/>
  <c r="AL41" i="1"/>
  <c r="AM41" i="1"/>
  <c r="AN41" i="1"/>
  <c r="AO41" i="1"/>
  <c r="AK42" i="1"/>
  <c r="AL42" i="1"/>
  <c r="AM42" i="1"/>
  <c r="AN42" i="1"/>
  <c r="AO42" i="1"/>
  <c r="AK43" i="1"/>
  <c r="AL43" i="1"/>
  <c r="AM43" i="1"/>
  <c r="AN43" i="1"/>
  <c r="AO43" i="1"/>
  <c r="AK44" i="1"/>
  <c r="AL44" i="1"/>
  <c r="AM44" i="1"/>
  <c r="AN44" i="1"/>
  <c r="AO44" i="1"/>
  <c r="AK45" i="1"/>
  <c r="AL45" i="1"/>
  <c r="AM45" i="1"/>
  <c r="AN45" i="1"/>
  <c r="AO45" i="1"/>
  <c r="AK46" i="1"/>
  <c r="AL46" i="1"/>
  <c r="AM46" i="1"/>
  <c r="AN46" i="1"/>
  <c r="AO46" i="1"/>
  <c r="AK47" i="1"/>
  <c r="AL47" i="1"/>
  <c r="AM47" i="1"/>
  <c r="AN47" i="1"/>
  <c r="AO47" i="1"/>
  <c r="AK48" i="1"/>
  <c r="AL48" i="1"/>
  <c r="AM48" i="1"/>
  <c r="AN48" i="1"/>
  <c r="AO48" i="1"/>
  <c r="AK49" i="1"/>
  <c r="AL49" i="1"/>
  <c r="AM49" i="1"/>
  <c r="AN49" i="1"/>
  <c r="AO49" i="1"/>
  <c r="AK50" i="1"/>
  <c r="AL50" i="1"/>
  <c r="AM50" i="1"/>
  <c r="AN50" i="1"/>
  <c r="AO50" i="1"/>
  <c r="AK51" i="1"/>
  <c r="AL51" i="1"/>
  <c r="AM51" i="1"/>
  <c r="AN51" i="1"/>
  <c r="AO51" i="1"/>
  <c r="AK52" i="1"/>
  <c r="AL52" i="1"/>
  <c r="AM52" i="1"/>
  <c r="AN52" i="1"/>
  <c r="AO52" i="1"/>
  <c r="AK53" i="1"/>
  <c r="AL53" i="1"/>
  <c r="AM53" i="1"/>
  <c r="AN53" i="1"/>
  <c r="AO53" i="1"/>
  <c r="AK54" i="1"/>
  <c r="AL54" i="1"/>
  <c r="AM54" i="1"/>
  <c r="AN54" i="1"/>
  <c r="AO54" i="1"/>
  <c r="AK55" i="1"/>
  <c r="AL55" i="1"/>
  <c r="AM55" i="1"/>
  <c r="AN55" i="1"/>
  <c r="AO55" i="1"/>
  <c r="AK56" i="1"/>
  <c r="AL56" i="1"/>
  <c r="AM56" i="1"/>
  <c r="AN56" i="1"/>
  <c r="AO56" i="1"/>
  <c r="AK57" i="1"/>
  <c r="AL57" i="1"/>
  <c r="AM57" i="1"/>
  <c r="AN57" i="1"/>
  <c r="AO57" i="1"/>
  <c r="AK58" i="1"/>
  <c r="AL58" i="1"/>
  <c r="AM58" i="1"/>
  <c r="AN58" i="1"/>
  <c r="AO58" i="1"/>
  <c r="AK59" i="1"/>
  <c r="AL59" i="1"/>
  <c r="AM59" i="1"/>
  <c r="AN59" i="1"/>
  <c r="AO59" i="1"/>
  <c r="AK60" i="1"/>
  <c r="AL60" i="1"/>
  <c r="AM60" i="1"/>
  <c r="AN60" i="1"/>
  <c r="AO60" i="1"/>
  <c r="AK61" i="1"/>
  <c r="AL61" i="1"/>
  <c r="AM61" i="1"/>
  <c r="AN61" i="1"/>
  <c r="AO61" i="1"/>
  <c r="AK62" i="1"/>
  <c r="AL62" i="1"/>
  <c r="AM62" i="1"/>
  <c r="AN62" i="1"/>
  <c r="AO62" i="1"/>
  <c r="AK63" i="1"/>
  <c r="AL63" i="1"/>
  <c r="AM63" i="1"/>
  <c r="AN63" i="1"/>
  <c r="AO63" i="1"/>
  <c r="AK64" i="1"/>
  <c r="AL64" i="1"/>
  <c r="AM64" i="1"/>
  <c r="AN64" i="1"/>
  <c r="AO64" i="1"/>
  <c r="AK65" i="1"/>
  <c r="AL65" i="1"/>
  <c r="AM65" i="1"/>
  <c r="AN65" i="1"/>
  <c r="AO65" i="1"/>
  <c r="AK66" i="1"/>
  <c r="AL66" i="1"/>
  <c r="AM66" i="1"/>
  <c r="AN66" i="1"/>
  <c r="AO66" i="1"/>
  <c r="AK67" i="1"/>
  <c r="AL67" i="1"/>
  <c r="AM67" i="1"/>
  <c r="AN67" i="1"/>
  <c r="AO67" i="1"/>
  <c r="AK68" i="1"/>
  <c r="AL68" i="1"/>
  <c r="AM68" i="1"/>
  <c r="AN68" i="1"/>
  <c r="AO68" i="1"/>
  <c r="AK69" i="1"/>
  <c r="AL69" i="1"/>
  <c r="AM69" i="1"/>
  <c r="AN69" i="1"/>
  <c r="AO69" i="1"/>
  <c r="AK70" i="1"/>
  <c r="AL70" i="1"/>
  <c r="AM70" i="1"/>
  <c r="AN70" i="1"/>
  <c r="AO70" i="1"/>
  <c r="AK71" i="1"/>
  <c r="AL71" i="1"/>
  <c r="AM71" i="1"/>
  <c r="AN71" i="1"/>
  <c r="AO71" i="1"/>
  <c r="AK72" i="1"/>
  <c r="AL72" i="1"/>
  <c r="AM72" i="1"/>
  <c r="AN72" i="1"/>
  <c r="AO72" i="1"/>
  <c r="AK73" i="1"/>
  <c r="AL73" i="1"/>
  <c r="AM73" i="1"/>
  <c r="AN73" i="1"/>
  <c r="AO73" i="1"/>
  <c r="AK74" i="1"/>
  <c r="AL74" i="1"/>
  <c r="AM74" i="1"/>
  <c r="AN74" i="1"/>
  <c r="AO74" i="1"/>
  <c r="AK75" i="1"/>
  <c r="AL75" i="1"/>
  <c r="AM75" i="1"/>
  <c r="AN75" i="1"/>
  <c r="AO75" i="1"/>
  <c r="AK76" i="1"/>
  <c r="AL76" i="1"/>
  <c r="AM76" i="1"/>
  <c r="AN76" i="1"/>
  <c r="AO76" i="1"/>
  <c r="AK77" i="1"/>
  <c r="AL77" i="1"/>
  <c r="AM77" i="1"/>
  <c r="AN77" i="1"/>
  <c r="AO77" i="1"/>
  <c r="AK78" i="1"/>
  <c r="AL78" i="1"/>
  <c r="AM78" i="1"/>
  <c r="AN78" i="1"/>
  <c r="AO78" i="1"/>
  <c r="AK79" i="1"/>
  <c r="AL79" i="1"/>
  <c r="AM79" i="1"/>
  <c r="AN79" i="1"/>
  <c r="AO79" i="1"/>
  <c r="AK80" i="1"/>
  <c r="AL80" i="1"/>
  <c r="AM80" i="1"/>
  <c r="AN80" i="1"/>
  <c r="AO80" i="1"/>
  <c r="AK81" i="1"/>
  <c r="AL81" i="1"/>
  <c r="AM81" i="1"/>
  <c r="AN81" i="1"/>
  <c r="AO81" i="1"/>
  <c r="AK82" i="1"/>
  <c r="AL82" i="1"/>
  <c r="AM82" i="1"/>
  <c r="AN82" i="1"/>
  <c r="AO82" i="1"/>
  <c r="AK83" i="1"/>
  <c r="AL83" i="1"/>
  <c r="AM83" i="1"/>
  <c r="AN83" i="1"/>
  <c r="AO83" i="1"/>
  <c r="AK84" i="1"/>
  <c r="AL84" i="1"/>
  <c r="AM84" i="1"/>
  <c r="AN84" i="1"/>
  <c r="AO84" i="1"/>
  <c r="AK85" i="1"/>
  <c r="AL85" i="1"/>
  <c r="AM85" i="1"/>
  <c r="AN85" i="1"/>
  <c r="AO85" i="1"/>
  <c r="AK86" i="1"/>
  <c r="AL86" i="1"/>
  <c r="AM86" i="1"/>
  <c r="AN86" i="1"/>
  <c r="AO86" i="1"/>
  <c r="AK87" i="1"/>
  <c r="AL87" i="1"/>
  <c r="AM87" i="1"/>
  <c r="AN87" i="1"/>
  <c r="AO87" i="1"/>
  <c r="AK88" i="1"/>
  <c r="AL88" i="1"/>
  <c r="AM88" i="1"/>
  <c r="AN88" i="1"/>
  <c r="AO88" i="1"/>
  <c r="AK89" i="1"/>
  <c r="AL89" i="1"/>
  <c r="AM89" i="1"/>
  <c r="AN89" i="1"/>
  <c r="AO89" i="1"/>
  <c r="AK90" i="1"/>
  <c r="AL90" i="1"/>
  <c r="AM90" i="1"/>
  <c r="AN90" i="1"/>
  <c r="AO90" i="1"/>
  <c r="AK91" i="1"/>
  <c r="AL91" i="1"/>
  <c r="AM91" i="1"/>
  <c r="AN91" i="1"/>
  <c r="AO91" i="1"/>
  <c r="AK92" i="1"/>
  <c r="AL92" i="1"/>
  <c r="AM92" i="1"/>
  <c r="AN92" i="1"/>
  <c r="AO92" i="1"/>
  <c r="AK93" i="1"/>
  <c r="AL93" i="1"/>
  <c r="AM93" i="1"/>
  <c r="AN93" i="1"/>
  <c r="AO93" i="1"/>
  <c r="AK94" i="1"/>
  <c r="AL94" i="1"/>
  <c r="AM94" i="1"/>
  <c r="AN94" i="1"/>
  <c r="AO94" i="1"/>
  <c r="AK95" i="1"/>
  <c r="AL95" i="1"/>
  <c r="AM95" i="1"/>
  <c r="AN95" i="1"/>
  <c r="AO95" i="1"/>
  <c r="AK96" i="1"/>
  <c r="AL96" i="1"/>
  <c r="AM96" i="1"/>
  <c r="AN96" i="1"/>
  <c r="AO96" i="1"/>
  <c r="AK97" i="1"/>
  <c r="AL97" i="1"/>
  <c r="AM97" i="1"/>
  <c r="AN97" i="1"/>
  <c r="AO97" i="1"/>
  <c r="AK98" i="1"/>
  <c r="AL98" i="1"/>
  <c r="AM98" i="1"/>
  <c r="AN98" i="1"/>
  <c r="AO98" i="1"/>
  <c r="AK99" i="1"/>
  <c r="AL99" i="1"/>
  <c r="AM99" i="1"/>
  <c r="AN99" i="1"/>
  <c r="AO99" i="1"/>
  <c r="AK100" i="1"/>
  <c r="AL100" i="1"/>
  <c r="AM100" i="1"/>
  <c r="AN100" i="1"/>
  <c r="AO100" i="1"/>
  <c r="AK101" i="1"/>
  <c r="AL101" i="1"/>
  <c r="AM101" i="1"/>
  <c r="AN101" i="1"/>
  <c r="AO101" i="1"/>
  <c r="AK102" i="1"/>
  <c r="AL102" i="1"/>
  <c r="AM102" i="1"/>
  <c r="AN102" i="1"/>
  <c r="AO102" i="1"/>
  <c r="AK103" i="1"/>
  <c r="AL103" i="1"/>
  <c r="AM103" i="1"/>
  <c r="AN103" i="1"/>
  <c r="AO103" i="1"/>
  <c r="AK104" i="1"/>
  <c r="AL104" i="1"/>
  <c r="AM104" i="1"/>
  <c r="AN104" i="1"/>
  <c r="AO104" i="1"/>
  <c r="AK105" i="1"/>
  <c r="AL105" i="1"/>
  <c r="AM105" i="1"/>
  <c r="AN105" i="1"/>
  <c r="AO105" i="1"/>
  <c r="AK106" i="1"/>
  <c r="AL106" i="1"/>
  <c r="AM106" i="1"/>
  <c r="AN106" i="1"/>
  <c r="AO106" i="1"/>
  <c r="AK107" i="1"/>
  <c r="AL107" i="1"/>
  <c r="AM107" i="1"/>
  <c r="AN107" i="1"/>
  <c r="AO107" i="1"/>
  <c r="AK108" i="1"/>
  <c r="AL108" i="1"/>
  <c r="AM108" i="1"/>
  <c r="AN108" i="1"/>
  <c r="AO108" i="1"/>
  <c r="AK109" i="1"/>
  <c r="AL109" i="1"/>
  <c r="AM109" i="1"/>
  <c r="AN109" i="1"/>
  <c r="AO109" i="1"/>
  <c r="AK110" i="1"/>
  <c r="AL110" i="1"/>
  <c r="AM110" i="1"/>
  <c r="AN110" i="1"/>
  <c r="AO110" i="1"/>
  <c r="AK111" i="1"/>
  <c r="AL111" i="1"/>
  <c r="AM111" i="1"/>
  <c r="AN111" i="1"/>
  <c r="AO111" i="1"/>
  <c r="AK112" i="1"/>
  <c r="AL112" i="1"/>
  <c r="AM112" i="1"/>
  <c r="AN112" i="1"/>
  <c r="AO112" i="1"/>
  <c r="AK113" i="1"/>
  <c r="AL113" i="1"/>
  <c r="AM113" i="1"/>
  <c r="AN113" i="1"/>
  <c r="AO113" i="1"/>
  <c r="AK114" i="1"/>
  <c r="AL114" i="1"/>
  <c r="AM114" i="1"/>
  <c r="AN114" i="1"/>
  <c r="AO114" i="1"/>
  <c r="AK115" i="1"/>
  <c r="AL115" i="1"/>
  <c r="AM115" i="1"/>
  <c r="AN115" i="1"/>
  <c r="AO115" i="1"/>
  <c r="AK116" i="1"/>
  <c r="AL116" i="1"/>
  <c r="AM116" i="1"/>
  <c r="AN116" i="1"/>
  <c r="AO116" i="1"/>
  <c r="AK117" i="1"/>
  <c r="AL117" i="1"/>
  <c r="AM117" i="1"/>
  <c r="AN117" i="1"/>
  <c r="AO117" i="1"/>
  <c r="AK118" i="1"/>
  <c r="AL118" i="1"/>
  <c r="AM118" i="1"/>
  <c r="AN118" i="1"/>
  <c r="AO118" i="1"/>
  <c r="AK119" i="1"/>
  <c r="AL119" i="1"/>
  <c r="AM119" i="1"/>
  <c r="AN119" i="1"/>
  <c r="AO119" i="1"/>
  <c r="AK120" i="1"/>
  <c r="AL120" i="1"/>
  <c r="AM120" i="1"/>
  <c r="AN120" i="1"/>
  <c r="AO120" i="1"/>
  <c r="AK121" i="1"/>
  <c r="AL121" i="1"/>
  <c r="AM121" i="1"/>
  <c r="AN121" i="1"/>
  <c r="AO121" i="1"/>
  <c r="AK122" i="1"/>
  <c r="AL122" i="1"/>
  <c r="AM122" i="1"/>
  <c r="AN122" i="1"/>
  <c r="AO122" i="1"/>
  <c r="AK123" i="1"/>
  <c r="AL123" i="1"/>
  <c r="AM123" i="1"/>
  <c r="AN123" i="1"/>
  <c r="AO123" i="1"/>
  <c r="AK124" i="1"/>
  <c r="AL124" i="1"/>
  <c r="AM124" i="1"/>
  <c r="AN124" i="1"/>
  <c r="AO124" i="1"/>
  <c r="AK125" i="1"/>
  <c r="AL125" i="1"/>
  <c r="AM125" i="1"/>
  <c r="AN125" i="1"/>
  <c r="AO125" i="1"/>
  <c r="AK126" i="1"/>
  <c r="AL126" i="1"/>
  <c r="AM126" i="1"/>
  <c r="AN126" i="1"/>
  <c r="AO126" i="1"/>
  <c r="AK127" i="1"/>
  <c r="AL127" i="1"/>
  <c r="AM127" i="1"/>
  <c r="AN127" i="1"/>
  <c r="AO127" i="1"/>
  <c r="AK128" i="1"/>
  <c r="AL128" i="1"/>
  <c r="AM128" i="1"/>
  <c r="AN128" i="1"/>
  <c r="AO128" i="1"/>
  <c r="AK129" i="1"/>
  <c r="AL129" i="1"/>
  <c r="AM129" i="1"/>
  <c r="AN129" i="1"/>
  <c r="AO129" i="1"/>
  <c r="AK130" i="1"/>
  <c r="AL130" i="1"/>
  <c r="AM130" i="1"/>
  <c r="AN130" i="1"/>
  <c r="AO130" i="1"/>
  <c r="AK131" i="1"/>
  <c r="AL131" i="1"/>
  <c r="AM131" i="1"/>
  <c r="AN131" i="1"/>
  <c r="AO131" i="1"/>
  <c r="AK132" i="1"/>
  <c r="AL132" i="1"/>
  <c r="AM132" i="1"/>
  <c r="AN132" i="1"/>
  <c r="AO132" i="1"/>
  <c r="AK133" i="1"/>
  <c r="AL133" i="1"/>
  <c r="AM133" i="1"/>
  <c r="AN133" i="1"/>
  <c r="AO133" i="1"/>
  <c r="AK134" i="1"/>
  <c r="AL134" i="1"/>
  <c r="AM134" i="1"/>
  <c r="AN134" i="1"/>
  <c r="AO134" i="1"/>
  <c r="AK135" i="1"/>
  <c r="AL135" i="1"/>
  <c r="AM135" i="1"/>
  <c r="AN135" i="1"/>
  <c r="AO135" i="1"/>
  <c r="AK136" i="1"/>
  <c r="AL136" i="1"/>
  <c r="AM136" i="1"/>
  <c r="AN136" i="1"/>
  <c r="AO136" i="1"/>
  <c r="AK137" i="1"/>
  <c r="AL137" i="1"/>
  <c r="AM137" i="1"/>
  <c r="AN137" i="1"/>
  <c r="AO137" i="1"/>
  <c r="AK138" i="1"/>
  <c r="AL138" i="1"/>
  <c r="AM138" i="1"/>
  <c r="AN138" i="1"/>
  <c r="AO138" i="1"/>
  <c r="AK139" i="1"/>
  <c r="AL139" i="1"/>
  <c r="AM139" i="1"/>
  <c r="AN139" i="1"/>
  <c r="AO139" i="1"/>
  <c r="AK140" i="1"/>
  <c r="AL140" i="1"/>
  <c r="AM140" i="1"/>
  <c r="AN140" i="1"/>
  <c r="AO140" i="1"/>
  <c r="AK141" i="1"/>
  <c r="AL141" i="1"/>
  <c r="AM141" i="1"/>
  <c r="AN141" i="1"/>
  <c r="AO141" i="1"/>
  <c r="AK142" i="1"/>
  <c r="AL142" i="1"/>
  <c r="AM142" i="1"/>
  <c r="AN142" i="1"/>
  <c r="AO142" i="1"/>
  <c r="AK143" i="1"/>
  <c r="AL143" i="1"/>
  <c r="AM143" i="1"/>
  <c r="AN143" i="1"/>
  <c r="AO143" i="1"/>
  <c r="AK144" i="1"/>
  <c r="AL144" i="1"/>
  <c r="AM144" i="1"/>
  <c r="AN144" i="1"/>
  <c r="AO144" i="1"/>
  <c r="AK145" i="1"/>
  <c r="AL145" i="1"/>
  <c r="AM145" i="1"/>
  <c r="AN145" i="1"/>
  <c r="AO145" i="1"/>
  <c r="AK146" i="1"/>
  <c r="AL146" i="1"/>
  <c r="AM146" i="1"/>
  <c r="AN146" i="1"/>
  <c r="AO146" i="1"/>
  <c r="AK147" i="1"/>
  <c r="AL147" i="1"/>
  <c r="AM147" i="1"/>
  <c r="AN147" i="1"/>
  <c r="AO147" i="1"/>
  <c r="AK148" i="1"/>
  <c r="AL148" i="1"/>
  <c r="AM148" i="1"/>
  <c r="AN148" i="1"/>
  <c r="AO148" i="1"/>
  <c r="AK149" i="1"/>
  <c r="AL149" i="1"/>
  <c r="AM149" i="1"/>
  <c r="AN149" i="1"/>
  <c r="AO149" i="1"/>
  <c r="AK150" i="1"/>
  <c r="AL150" i="1"/>
  <c r="AM150" i="1"/>
  <c r="AN150" i="1"/>
  <c r="AO150" i="1"/>
  <c r="AK151" i="1"/>
  <c r="AL151" i="1"/>
  <c r="AM151" i="1"/>
  <c r="AN151" i="1"/>
  <c r="AO151" i="1"/>
  <c r="AK152" i="1"/>
  <c r="AL152" i="1"/>
  <c r="AM152" i="1"/>
  <c r="AN152" i="1"/>
  <c r="AO152" i="1"/>
  <c r="AK153" i="1"/>
  <c r="AL153" i="1"/>
  <c r="AM153" i="1"/>
  <c r="AN153" i="1"/>
  <c r="AO153" i="1"/>
  <c r="AK154" i="1"/>
  <c r="AL154" i="1"/>
  <c r="AM154" i="1"/>
  <c r="AN154" i="1"/>
  <c r="AO154" i="1"/>
  <c r="AK155" i="1"/>
  <c r="AL155" i="1"/>
  <c r="AM155" i="1"/>
  <c r="AN155" i="1"/>
  <c r="AO155" i="1"/>
  <c r="AK156" i="1"/>
  <c r="AL156" i="1"/>
  <c r="AM156" i="1"/>
  <c r="AN156" i="1"/>
  <c r="AO156" i="1"/>
  <c r="AK157" i="1"/>
  <c r="AL157" i="1"/>
  <c r="AM157" i="1"/>
  <c r="AN157" i="1"/>
  <c r="AO157" i="1"/>
  <c r="AK158" i="1"/>
  <c r="AL158" i="1"/>
  <c r="AM158" i="1"/>
  <c r="AN158" i="1"/>
  <c r="AO158" i="1"/>
  <c r="AL7" i="1"/>
  <c r="AM7" i="1"/>
  <c r="AN7" i="1"/>
  <c r="AO7" i="1"/>
  <c r="AK7" i="1"/>
  <c r="T225" i="1"/>
  <c r="S225" i="1"/>
  <c r="R225" i="1"/>
  <c r="Q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T224" i="1"/>
  <c r="S224" i="1"/>
  <c r="R224" i="1"/>
  <c r="Q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T223" i="1"/>
  <c r="S223" i="1"/>
  <c r="R223" i="1"/>
  <c r="Q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T222" i="1"/>
  <c r="S222" i="1"/>
  <c r="R222" i="1"/>
  <c r="Q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T221" i="1"/>
  <c r="S221" i="1"/>
  <c r="R221" i="1"/>
  <c r="Q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T220" i="1"/>
  <c r="S220" i="1"/>
  <c r="R220" i="1"/>
  <c r="Q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T219" i="1"/>
  <c r="S219" i="1"/>
  <c r="R219" i="1"/>
  <c r="Q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T218" i="1"/>
  <c r="S218" i="1"/>
  <c r="R218" i="1"/>
  <c r="Q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T217" i="1"/>
  <c r="S217" i="1"/>
  <c r="R217" i="1"/>
  <c r="Q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T216" i="1"/>
  <c r="S216" i="1"/>
  <c r="R216" i="1"/>
  <c r="Q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T215" i="1"/>
  <c r="S215" i="1"/>
  <c r="R215" i="1"/>
  <c r="Q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T214" i="1"/>
  <c r="S214" i="1"/>
  <c r="R214" i="1"/>
  <c r="Q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T213" i="1"/>
  <c r="S213" i="1"/>
  <c r="R213" i="1"/>
  <c r="Q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T212" i="1"/>
  <c r="S212" i="1"/>
  <c r="R212" i="1"/>
  <c r="Q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T211" i="1"/>
  <c r="S211" i="1"/>
  <c r="R211" i="1"/>
  <c r="Q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T210" i="1"/>
  <c r="S210" i="1"/>
  <c r="R210" i="1"/>
  <c r="Q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T209" i="1"/>
  <c r="S209" i="1"/>
  <c r="R209" i="1"/>
  <c r="Q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T208" i="1"/>
  <c r="S208" i="1"/>
  <c r="R208" i="1"/>
  <c r="Q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T207" i="1"/>
  <c r="S207" i="1"/>
  <c r="R207" i="1"/>
  <c r="Q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T206" i="1"/>
  <c r="S206" i="1"/>
  <c r="R206" i="1"/>
  <c r="Q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T205" i="1"/>
  <c r="S205" i="1"/>
  <c r="R205" i="1"/>
  <c r="Q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T204" i="1"/>
  <c r="S204" i="1"/>
  <c r="R204" i="1"/>
  <c r="Q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T203" i="1"/>
  <c r="S203" i="1"/>
  <c r="R203" i="1"/>
  <c r="Q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T202" i="1"/>
  <c r="S202" i="1"/>
  <c r="R202" i="1"/>
  <c r="Q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T201" i="1"/>
  <c r="S201" i="1"/>
  <c r="R201" i="1"/>
  <c r="Q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T200" i="1"/>
  <c r="S200" i="1"/>
  <c r="R200" i="1"/>
  <c r="Q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T199" i="1"/>
  <c r="S199" i="1"/>
  <c r="R199" i="1"/>
  <c r="Q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T198" i="1"/>
  <c r="S198" i="1"/>
  <c r="R198" i="1"/>
  <c r="Q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T197" i="1"/>
  <c r="S197" i="1"/>
  <c r="R197" i="1"/>
  <c r="Q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T196" i="1"/>
  <c r="S196" i="1"/>
  <c r="R196" i="1"/>
  <c r="Q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T195" i="1"/>
  <c r="S195" i="1"/>
  <c r="R195" i="1"/>
  <c r="Q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T194" i="1"/>
  <c r="S194" i="1"/>
  <c r="R194" i="1"/>
  <c r="Q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T193" i="1"/>
  <c r="S193" i="1"/>
  <c r="R193" i="1"/>
  <c r="Q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T192" i="1"/>
  <c r="S192" i="1"/>
  <c r="R192" i="1"/>
  <c r="Q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T191" i="1"/>
  <c r="S191" i="1"/>
  <c r="R191" i="1"/>
  <c r="Q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T190" i="1"/>
  <c r="S190" i="1"/>
  <c r="R190" i="1"/>
  <c r="Q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T189" i="1"/>
  <c r="S189" i="1"/>
  <c r="R189" i="1"/>
  <c r="Q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T188" i="1"/>
  <c r="S188" i="1"/>
  <c r="R188" i="1"/>
  <c r="Q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T187" i="1"/>
  <c r="S187" i="1"/>
  <c r="R187" i="1"/>
  <c r="Q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T186" i="1"/>
  <c r="S186" i="1"/>
  <c r="R186" i="1"/>
  <c r="Q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T185" i="1"/>
  <c r="S185" i="1"/>
  <c r="R185" i="1"/>
  <c r="Q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T184" i="1"/>
  <c r="S184" i="1"/>
  <c r="R184" i="1"/>
  <c r="Q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T183" i="1"/>
  <c r="S183" i="1"/>
  <c r="R183" i="1"/>
  <c r="Q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T182" i="1"/>
  <c r="S182" i="1"/>
  <c r="R182" i="1"/>
  <c r="Q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T181" i="1"/>
  <c r="S181" i="1"/>
  <c r="R181" i="1"/>
  <c r="Q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T180" i="1"/>
  <c r="S180" i="1"/>
  <c r="R180" i="1"/>
  <c r="Q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T179" i="1"/>
  <c r="S179" i="1"/>
  <c r="R179" i="1"/>
  <c r="Q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T178" i="1"/>
  <c r="S178" i="1"/>
  <c r="R178" i="1"/>
  <c r="Q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T177" i="1"/>
  <c r="S177" i="1"/>
  <c r="R177" i="1"/>
  <c r="Q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T176" i="1"/>
  <c r="S176" i="1"/>
  <c r="R176" i="1"/>
  <c r="Q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T175" i="1"/>
  <c r="S175" i="1"/>
  <c r="R175" i="1"/>
  <c r="Q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T174" i="1"/>
  <c r="S174" i="1"/>
  <c r="R174" i="1"/>
  <c r="Q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T173" i="1"/>
  <c r="S173" i="1"/>
  <c r="R173" i="1"/>
  <c r="Q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T172" i="1"/>
  <c r="S172" i="1"/>
  <c r="R172" i="1"/>
  <c r="Q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T171" i="1"/>
  <c r="S171" i="1"/>
  <c r="R171" i="1"/>
  <c r="Q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T170" i="1"/>
  <c r="S170" i="1"/>
  <c r="R170" i="1"/>
  <c r="Q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T169" i="1"/>
  <c r="S169" i="1"/>
  <c r="R169" i="1"/>
  <c r="Q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T168" i="1"/>
  <c r="S168" i="1"/>
  <c r="R168" i="1"/>
  <c r="Q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T167" i="1"/>
  <c r="S167" i="1"/>
  <c r="R167" i="1"/>
  <c r="Q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T166" i="1"/>
  <c r="S166" i="1"/>
  <c r="R166" i="1"/>
  <c r="Q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T165" i="1"/>
  <c r="S165" i="1"/>
  <c r="R165" i="1"/>
  <c r="Q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T164" i="1"/>
  <c r="S164" i="1"/>
  <c r="R164" i="1"/>
  <c r="Q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T163" i="1"/>
  <c r="S163" i="1"/>
  <c r="R163" i="1"/>
  <c r="Q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T162" i="1"/>
  <c r="S162" i="1"/>
  <c r="R162" i="1"/>
  <c r="Q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T161" i="1"/>
  <c r="S161" i="1"/>
  <c r="R161" i="1"/>
  <c r="Q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T160" i="1"/>
  <c r="S160" i="1"/>
  <c r="R160" i="1"/>
  <c r="Q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T159" i="1"/>
  <c r="S159" i="1"/>
  <c r="R159" i="1"/>
  <c r="Q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T158" i="1"/>
  <c r="S158" i="1"/>
  <c r="R158" i="1"/>
  <c r="Q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T157" i="1"/>
  <c r="S157" i="1"/>
  <c r="R157" i="1"/>
  <c r="Q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T156" i="1"/>
  <c r="S156" i="1"/>
  <c r="R156" i="1"/>
  <c r="Q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T155" i="1"/>
  <c r="S155" i="1"/>
  <c r="R155" i="1"/>
  <c r="Q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T154" i="1"/>
  <c r="S154" i="1"/>
  <c r="R154" i="1"/>
  <c r="Q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T153" i="1"/>
  <c r="S153" i="1"/>
  <c r="R153" i="1"/>
  <c r="Q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T152" i="1"/>
  <c r="S152" i="1"/>
  <c r="R152" i="1"/>
  <c r="Q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T151" i="1"/>
  <c r="S151" i="1"/>
  <c r="R151" i="1"/>
  <c r="Q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T150" i="1"/>
  <c r="S150" i="1"/>
  <c r="R150" i="1"/>
  <c r="Q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T149" i="1"/>
  <c r="S149" i="1"/>
  <c r="R149" i="1"/>
  <c r="Q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T148" i="1"/>
  <c r="S148" i="1"/>
  <c r="R148" i="1"/>
  <c r="Q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T147" i="1"/>
  <c r="S147" i="1"/>
  <c r="R147" i="1"/>
  <c r="Q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T146" i="1"/>
  <c r="S146" i="1"/>
  <c r="R146" i="1"/>
  <c r="Q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T145" i="1"/>
  <c r="S145" i="1"/>
  <c r="R145" i="1"/>
  <c r="Q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T144" i="1"/>
  <c r="S144" i="1"/>
  <c r="R144" i="1"/>
  <c r="Q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T143" i="1"/>
  <c r="S143" i="1"/>
  <c r="R143" i="1"/>
  <c r="Q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T142" i="1"/>
  <c r="S142" i="1"/>
  <c r="R142" i="1"/>
  <c r="Q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T141" i="1"/>
  <c r="S141" i="1"/>
  <c r="R141" i="1"/>
  <c r="Q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T140" i="1"/>
  <c r="S140" i="1"/>
  <c r="R140" i="1"/>
  <c r="Q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T139" i="1"/>
  <c r="S139" i="1"/>
  <c r="R139" i="1"/>
  <c r="Q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T138" i="1"/>
  <c r="S138" i="1"/>
  <c r="R138" i="1"/>
  <c r="Q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T137" i="1"/>
  <c r="S137" i="1"/>
  <c r="R137" i="1"/>
  <c r="Q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T136" i="1"/>
  <c r="S136" i="1"/>
  <c r="R136" i="1"/>
  <c r="Q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T135" i="1"/>
  <c r="S135" i="1"/>
  <c r="R135" i="1"/>
  <c r="Q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T134" i="1"/>
  <c r="S134" i="1"/>
  <c r="R134" i="1"/>
  <c r="Q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T133" i="1"/>
  <c r="S133" i="1"/>
  <c r="R133" i="1"/>
  <c r="Q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T132" i="1"/>
  <c r="S132" i="1"/>
  <c r="R132" i="1"/>
  <c r="Q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T131" i="1"/>
  <c r="S131" i="1"/>
  <c r="R131" i="1"/>
  <c r="Q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T130" i="1"/>
  <c r="S130" i="1"/>
  <c r="R130" i="1"/>
  <c r="Q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T129" i="1"/>
  <c r="S129" i="1"/>
  <c r="R129" i="1"/>
  <c r="Q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T128" i="1"/>
  <c r="S128" i="1"/>
  <c r="R128" i="1"/>
  <c r="Q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T127" i="1"/>
  <c r="S127" i="1"/>
  <c r="R127" i="1"/>
  <c r="Q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T126" i="1"/>
  <c r="S126" i="1"/>
  <c r="R126" i="1"/>
  <c r="Q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T125" i="1"/>
  <c r="S125" i="1"/>
  <c r="R125" i="1"/>
  <c r="Q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T124" i="1"/>
  <c r="S124" i="1"/>
  <c r="R124" i="1"/>
  <c r="Q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T123" i="1"/>
  <c r="S123" i="1"/>
  <c r="R123" i="1"/>
  <c r="Q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T122" i="1"/>
  <c r="S122" i="1"/>
  <c r="R122" i="1"/>
  <c r="Q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T121" i="1"/>
  <c r="S121" i="1"/>
  <c r="R121" i="1"/>
  <c r="Q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T120" i="1"/>
  <c r="S120" i="1"/>
  <c r="R120" i="1"/>
  <c r="Q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T119" i="1"/>
  <c r="S119" i="1"/>
  <c r="R119" i="1"/>
  <c r="Q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T118" i="1"/>
  <c r="S118" i="1"/>
  <c r="R118" i="1"/>
  <c r="Q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T117" i="1"/>
  <c r="S117" i="1"/>
  <c r="R117" i="1"/>
  <c r="Q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T116" i="1"/>
  <c r="S116" i="1"/>
  <c r="R116" i="1"/>
  <c r="Q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T115" i="1"/>
  <c r="S115" i="1"/>
  <c r="R115" i="1"/>
  <c r="Q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T114" i="1"/>
  <c r="S114" i="1"/>
  <c r="R114" i="1"/>
  <c r="Q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T113" i="1"/>
  <c r="S113" i="1"/>
  <c r="R113" i="1"/>
  <c r="Q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T112" i="1"/>
  <c r="S112" i="1"/>
  <c r="R112" i="1"/>
  <c r="Q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T111" i="1"/>
  <c r="S111" i="1"/>
  <c r="R111" i="1"/>
  <c r="Q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T110" i="1"/>
  <c r="S110" i="1"/>
  <c r="R110" i="1"/>
  <c r="Q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T109" i="1"/>
  <c r="S109" i="1"/>
  <c r="R109" i="1"/>
  <c r="Q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T108" i="1"/>
  <c r="S108" i="1"/>
  <c r="R108" i="1"/>
  <c r="Q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T107" i="1"/>
  <c r="S107" i="1"/>
  <c r="R107" i="1"/>
  <c r="Q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T106" i="1"/>
  <c r="S106" i="1"/>
  <c r="R106" i="1"/>
  <c r="Q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T105" i="1"/>
  <c r="S105" i="1"/>
  <c r="R105" i="1"/>
  <c r="Q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T104" i="1"/>
  <c r="S104" i="1"/>
  <c r="R104" i="1"/>
  <c r="Q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T103" i="1"/>
  <c r="S103" i="1"/>
  <c r="R103" i="1"/>
  <c r="Q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T102" i="1"/>
  <c r="S102" i="1"/>
  <c r="R102" i="1"/>
  <c r="Q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T101" i="1"/>
  <c r="S101" i="1"/>
  <c r="R101" i="1"/>
  <c r="Q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T100" i="1"/>
  <c r="S100" i="1"/>
  <c r="R100" i="1"/>
  <c r="Q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T99" i="1"/>
  <c r="S99" i="1"/>
  <c r="R99" i="1"/>
  <c r="Q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T98" i="1"/>
  <c r="S98" i="1"/>
  <c r="R98" i="1"/>
  <c r="Q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T97" i="1"/>
  <c r="S97" i="1"/>
  <c r="R97" i="1"/>
  <c r="Q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T96" i="1"/>
  <c r="S96" i="1"/>
  <c r="R96" i="1"/>
  <c r="Q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T95" i="1"/>
  <c r="S95" i="1"/>
  <c r="R95" i="1"/>
  <c r="Q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T94" i="1"/>
  <c r="S94" i="1"/>
  <c r="R94" i="1"/>
  <c r="Q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T93" i="1"/>
  <c r="S93" i="1"/>
  <c r="R93" i="1"/>
  <c r="Q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T92" i="1"/>
  <c r="S92" i="1"/>
  <c r="R92" i="1"/>
  <c r="Q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T91" i="1"/>
  <c r="S91" i="1"/>
  <c r="R91" i="1"/>
  <c r="Q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T90" i="1"/>
  <c r="S90" i="1"/>
  <c r="R90" i="1"/>
  <c r="Q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T89" i="1"/>
  <c r="S89" i="1"/>
  <c r="R89" i="1"/>
  <c r="Q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T88" i="1"/>
  <c r="S88" i="1"/>
  <c r="R88" i="1"/>
  <c r="Q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T87" i="1"/>
  <c r="S87" i="1"/>
  <c r="R87" i="1"/>
  <c r="Q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T86" i="1"/>
  <c r="S86" i="1"/>
  <c r="R86" i="1"/>
  <c r="Q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T85" i="1"/>
  <c r="S85" i="1"/>
  <c r="R85" i="1"/>
  <c r="Q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T84" i="1"/>
  <c r="S84" i="1"/>
  <c r="R84" i="1"/>
  <c r="Q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T83" i="1"/>
  <c r="S83" i="1"/>
  <c r="R83" i="1"/>
  <c r="Q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T82" i="1"/>
  <c r="S82" i="1"/>
  <c r="R82" i="1"/>
  <c r="Q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T81" i="1"/>
  <c r="S81" i="1"/>
  <c r="R81" i="1"/>
  <c r="Q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T80" i="1"/>
  <c r="S80" i="1"/>
  <c r="R80" i="1"/>
  <c r="Q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T79" i="1"/>
  <c r="S79" i="1"/>
  <c r="R79" i="1"/>
  <c r="Q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T78" i="1"/>
  <c r="S78" i="1"/>
  <c r="R78" i="1"/>
  <c r="Q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T77" i="1"/>
  <c r="S77" i="1"/>
  <c r="R77" i="1"/>
  <c r="Q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T76" i="1"/>
  <c r="S76" i="1"/>
  <c r="R76" i="1"/>
  <c r="Q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T75" i="1"/>
  <c r="S75" i="1"/>
  <c r="R75" i="1"/>
  <c r="Q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T74" i="1"/>
  <c r="S74" i="1"/>
  <c r="R74" i="1"/>
  <c r="Q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T73" i="1"/>
  <c r="S73" i="1"/>
  <c r="R73" i="1"/>
  <c r="Q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T72" i="1"/>
  <c r="S72" i="1"/>
  <c r="R72" i="1"/>
  <c r="Q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T71" i="1"/>
  <c r="S71" i="1"/>
  <c r="R71" i="1"/>
  <c r="Q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T70" i="1"/>
  <c r="S70" i="1"/>
  <c r="R70" i="1"/>
  <c r="Q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T69" i="1"/>
  <c r="S69" i="1"/>
  <c r="R69" i="1"/>
  <c r="Q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T68" i="1"/>
  <c r="S68" i="1"/>
  <c r="R68" i="1"/>
  <c r="Q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T67" i="1"/>
  <c r="S67" i="1"/>
  <c r="R67" i="1"/>
  <c r="Q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T66" i="1"/>
  <c r="S66" i="1"/>
  <c r="R66" i="1"/>
  <c r="Q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T65" i="1"/>
  <c r="S65" i="1"/>
  <c r="R65" i="1"/>
  <c r="Q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T64" i="1"/>
  <c r="S64" i="1"/>
  <c r="R64" i="1"/>
  <c r="Q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T63" i="1"/>
  <c r="S63" i="1"/>
  <c r="R63" i="1"/>
  <c r="Q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T62" i="1"/>
  <c r="S62" i="1"/>
  <c r="R62" i="1"/>
  <c r="Q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T61" i="1"/>
  <c r="S61" i="1"/>
  <c r="R61" i="1"/>
  <c r="Q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T60" i="1"/>
  <c r="S60" i="1"/>
  <c r="R60" i="1"/>
  <c r="Q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T59" i="1"/>
  <c r="S59" i="1"/>
  <c r="R59" i="1"/>
  <c r="Q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T58" i="1"/>
  <c r="S58" i="1"/>
  <c r="R58" i="1"/>
  <c r="Q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T57" i="1"/>
  <c r="S57" i="1"/>
  <c r="R57" i="1"/>
  <c r="Q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T56" i="1"/>
  <c r="S56" i="1"/>
  <c r="R56" i="1"/>
  <c r="Q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T55" i="1"/>
  <c r="S55" i="1"/>
  <c r="R55" i="1"/>
  <c r="Q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T54" i="1"/>
  <c r="S54" i="1"/>
  <c r="R54" i="1"/>
  <c r="Q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T53" i="1"/>
  <c r="S53" i="1"/>
  <c r="R53" i="1"/>
  <c r="Q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T52" i="1"/>
  <c r="S52" i="1"/>
  <c r="R52" i="1"/>
  <c r="Q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T51" i="1"/>
  <c r="S51" i="1"/>
  <c r="R51" i="1"/>
  <c r="Q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T50" i="1"/>
  <c r="S50" i="1"/>
  <c r="R50" i="1"/>
  <c r="Q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T49" i="1"/>
  <c r="S49" i="1"/>
  <c r="R49" i="1"/>
  <c r="Q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T48" i="1"/>
  <c r="S48" i="1"/>
  <c r="R48" i="1"/>
  <c r="Q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T47" i="1"/>
  <c r="S47" i="1"/>
  <c r="R47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T46" i="1"/>
  <c r="S46" i="1"/>
  <c r="R46" i="1"/>
  <c r="Q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T45" i="1"/>
  <c r="S45" i="1"/>
  <c r="R45" i="1"/>
  <c r="Q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T44" i="1"/>
  <c r="S44" i="1"/>
  <c r="R44" i="1"/>
  <c r="Q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T43" i="1"/>
  <c r="S43" i="1"/>
  <c r="R43" i="1"/>
  <c r="Q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T42" i="1"/>
  <c r="S42" i="1"/>
  <c r="R42" i="1"/>
  <c r="Q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T41" i="1"/>
  <c r="S41" i="1"/>
  <c r="R41" i="1"/>
  <c r="Q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T40" i="1"/>
  <c r="S40" i="1"/>
  <c r="R40" i="1"/>
  <c r="Q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T39" i="1"/>
  <c r="S39" i="1"/>
  <c r="R39" i="1"/>
  <c r="Q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T38" i="1"/>
  <c r="S38" i="1"/>
  <c r="R38" i="1"/>
  <c r="Q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T37" i="1"/>
  <c r="S37" i="1"/>
  <c r="R37" i="1"/>
  <c r="Q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T36" i="1"/>
  <c r="S36" i="1"/>
  <c r="R36" i="1"/>
  <c r="Q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T35" i="1"/>
  <c r="S35" i="1"/>
  <c r="R35" i="1"/>
  <c r="Q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T34" i="1"/>
  <c r="S34" i="1"/>
  <c r="R34" i="1"/>
  <c r="Q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T33" i="1"/>
  <c r="S33" i="1"/>
  <c r="R33" i="1"/>
  <c r="Q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T32" i="1"/>
  <c r="S32" i="1"/>
  <c r="R32" i="1"/>
  <c r="Q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T31" i="1"/>
  <c r="S31" i="1"/>
  <c r="R31" i="1"/>
  <c r="Q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T30" i="1"/>
  <c r="S30" i="1"/>
  <c r="R30" i="1"/>
  <c r="Q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T29" i="1"/>
  <c r="S29" i="1"/>
  <c r="R29" i="1"/>
  <c r="Q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T28" i="1"/>
  <c r="S28" i="1"/>
  <c r="R28" i="1"/>
  <c r="Q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T27" i="1"/>
  <c r="S27" i="1"/>
  <c r="R27" i="1"/>
  <c r="Q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T26" i="1"/>
  <c r="S26" i="1"/>
  <c r="R26" i="1"/>
  <c r="Q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T25" i="1"/>
  <c r="S25" i="1"/>
  <c r="R25" i="1"/>
  <c r="Q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T24" i="1"/>
  <c r="S24" i="1"/>
  <c r="R24" i="1"/>
  <c r="Q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T23" i="1"/>
  <c r="S23" i="1"/>
  <c r="R23" i="1"/>
  <c r="Q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T22" i="1"/>
  <c r="S22" i="1"/>
  <c r="R22" i="1"/>
  <c r="Q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T21" i="1"/>
  <c r="S21" i="1"/>
  <c r="R21" i="1"/>
  <c r="Q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T20" i="1"/>
  <c r="S20" i="1"/>
  <c r="R20" i="1"/>
  <c r="Q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T19" i="1"/>
  <c r="S19" i="1"/>
  <c r="R19" i="1"/>
  <c r="Q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T18" i="1"/>
  <c r="S18" i="1"/>
  <c r="R18" i="1"/>
  <c r="Q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T17" i="1"/>
  <c r="S17" i="1"/>
  <c r="R17" i="1"/>
  <c r="Q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T16" i="1"/>
  <c r="S16" i="1"/>
  <c r="R16" i="1"/>
  <c r="Q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T14" i="1"/>
  <c r="S14" i="1"/>
  <c r="R14" i="1"/>
  <c r="Q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T13" i="1"/>
  <c r="S13" i="1"/>
  <c r="R13" i="1"/>
  <c r="Q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T12" i="1"/>
  <c r="S12" i="1"/>
  <c r="R12" i="1"/>
  <c r="Q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T11" i="1"/>
  <c r="S11" i="1"/>
  <c r="R11" i="1"/>
  <c r="Q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T10" i="1"/>
  <c r="S10" i="1"/>
  <c r="R10" i="1"/>
  <c r="Q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T9" i="1"/>
  <c r="S9" i="1"/>
  <c r="R9" i="1"/>
  <c r="Q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T8" i="1"/>
  <c r="S8" i="1"/>
  <c r="R8" i="1"/>
  <c r="Q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T7" i="1"/>
  <c r="S7" i="1"/>
  <c r="R7" i="1"/>
  <c r="Q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CI124" i="1" l="1"/>
  <c r="CI60" i="1"/>
  <c r="CI116" i="1"/>
  <c r="CI52" i="1"/>
  <c r="CI108" i="1"/>
  <c r="CI44" i="1"/>
  <c r="CI100" i="1"/>
  <c r="CI36" i="1"/>
  <c r="CI92" i="1"/>
  <c r="CI28" i="1"/>
  <c r="CI148" i="1"/>
  <c r="CI84" i="1"/>
  <c r="CI20" i="1"/>
  <c r="CI140" i="1"/>
  <c r="CI76" i="1"/>
  <c r="CI12" i="1"/>
  <c r="CI132" i="1"/>
  <c r="CI68" i="1"/>
  <c r="CI155" i="1"/>
  <c r="CI147" i="1"/>
  <c r="CI139" i="1"/>
  <c r="CI131" i="1"/>
  <c r="CI123" i="1"/>
  <c r="CI115" i="1"/>
  <c r="CI107" i="1"/>
  <c r="CI99" i="1"/>
  <c r="CI91" i="1"/>
  <c r="CI83" i="1"/>
  <c r="CI75" i="1"/>
  <c r="CI67" i="1"/>
  <c r="CI59" i="1"/>
  <c r="CI51" i="1"/>
  <c r="CI43" i="1"/>
  <c r="CI35" i="1"/>
  <c r="CI27" i="1"/>
  <c r="CI19" i="1"/>
  <c r="CI11" i="1"/>
  <c r="CI154" i="1"/>
  <c r="CI146" i="1"/>
  <c r="CI138" i="1"/>
  <c r="CI130" i="1"/>
  <c r="CI122" i="1"/>
  <c r="CI114" i="1"/>
  <c r="CI106" i="1"/>
  <c r="CI98" i="1"/>
  <c r="CI90" i="1"/>
  <c r="CI82" i="1"/>
  <c r="CI74" i="1"/>
  <c r="CI66" i="1"/>
  <c r="CI58" i="1"/>
  <c r="CI50" i="1"/>
  <c r="CI42" i="1"/>
  <c r="CI34" i="1"/>
  <c r="CI26" i="1"/>
  <c r="CI18" i="1"/>
  <c r="CI10" i="1"/>
  <c r="CI153" i="1"/>
  <c r="CI145" i="1"/>
  <c r="CI137" i="1"/>
  <c r="CI129" i="1"/>
  <c r="CI121" i="1"/>
  <c r="CI113" i="1"/>
  <c r="CI105" i="1"/>
  <c r="CI97" i="1"/>
  <c r="CI89" i="1"/>
  <c r="CI81" i="1"/>
  <c r="CI73" i="1"/>
  <c r="CI65" i="1"/>
  <c r="CI57" i="1"/>
  <c r="CI49" i="1"/>
  <c r="CI41" i="1"/>
  <c r="CI33" i="1"/>
  <c r="CI25" i="1"/>
  <c r="CI17" i="1"/>
  <c r="CI9" i="1"/>
  <c r="CI72" i="1"/>
  <c r="CI64" i="1"/>
  <c r="CI56" i="1"/>
  <c r="CI48" i="1"/>
  <c r="CI40" i="1"/>
  <c r="CI32" i="1"/>
  <c r="CI24" i="1"/>
  <c r="CI16" i="1"/>
  <c r="CI151" i="1"/>
  <c r="CI143" i="1"/>
  <c r="CI135" i="1"/>
  <c r="CI127" i="1"/>
  <c r="CI119" i="1"/>
  <c r="CI111" i="1"/>
  <c r="CI103" i="1"/>
  <c r="CI95" i="1"/>
  <c r="CI87" i="1"/>
  <c r="CI79" i="1"/>
  <c r="CI71" i="1"/>
  <c r="CI63" i="1"/>
  <c r="CI55" i="1"/>
  <c r="CI47" i="1"/>
  <c r="CI39" i="1"/>
  <c r="CI31" i="1"/>
  <c r="CI23" i="1"/>
  <c r="CI15" i="1"/>
  <c r="CI70" i="1"/>
  <c r="CI62" i="1"/>
  <c r="CI54" i="1"/>
  <c r="CI46" i="1"/>
  <c r="CI38" i="1"/>
  <c r="CI30" i="1"/>
  <c r="CI22" i="1"/>
  <c r="CI14" i="1"/>
  <c r="CE12" i="1"/>
  <c r="CE10" i="1"/>
  <c r="CE8" i="1"/>
  <c r="CE7" i="1"/>
  <c r="CC91" i="1"/>
  <c r="CC89" i="1"/>
  <c r="CC87" i="1"/>
  <c r="CC85" i="1"/>
  <c r="CC83" i="1"/>
  <c r="CC81" i="1"/>
  <c r="CC79" i="1"/>
  <c r="CC77" i="1"/>
  <c r="CC75" i="1"/>
  <c r="CC73" i="1"/>
  <c r="CC71" i="1"/>
  <c r="CC69" i="1"/>
  <c r="CC67" i="1"/>
  <c r="CC65" i="1"/>
  <c r="CC63" i="1"/>
  <c r="CC61" i="1"/>
  <c r="CE154" i="1"/>
  <c r="CE152" i="1"/>
  <c r="CE150" i="1"/>
  <c r="CE148" i="1"/>
  <c r="CE146" i="1"/>
  <c r="CE144" i="1"/>
  <c r="CE142" i="1"/>
  <c r="CE140" i="1"/>
  <c r="CE138" i="1"/>
  <c r="CE136" i="1"/>
  <c r="CE134" i="1"/>
  <c r="CE132" i="1"/>
  <c r="CE130" i="1"/>
  <c r="CE128" i="1"/>
  <c r="CE126" i="1"/>
  <c r="CE124" i="1"/>
  <c r="CE122" i="1"/>
  <c r="CE120" i="1"/>
  <c r="CE118" i="1"/>
  <c r="CE116" i="1"/>
  <c r="CE114" i="1"/>
  <c r="CE112" i="1"/>
  <c r="CE110" i="1"/>
  <c r="CE108" i="1"/>
  <c r="CE106" i="1"/>
  <c r="CE104" i="1"/>
  <c r="CE102" i="1"/>
  <c r="CE100" i="1"/>
  <c r="CE98" i="1"/>
  <c r="CE96" i="1"/>
  <c r="CE94" i="1"/>
  <c r="CE92" i="1"/>
  <c r="CE90" i="1"/>
  <c r="CE88" i="1"/>
  <c r="CE86" i="1"/>
  <c r="CE84" i="1"/>
  <c r="CE82" i="1"/>
  <c r="CE80" i="1"/>
  <c r="CE78" i="1"/>
  <c r="CE76" i="1"/>
  <c r="CE74" i="1"/>
  <c r="CE72" i="1"/>
  <c r="CE70" i="1"/>
  <c r="CE68" i="1"/>
  <c r="CE66" i="1"/>
  <c r="CE64" i="1"/>
  <c r="CE62" i="1"/>
  <c r="CE60" i="1"/>
  <c r="CE58" i="1"/>
  <c r="CE56" i="1"/>
  <c r="CE54" i="1"/>
  <c r="CE52" i="1"/>
  <c r="CE50" i="1"/>
  <c r="CE48" i="1"/>
  <c r="CE46" i="1"/>
  <c r="CE44" i="1"/>
  <c r="CE42" i="1"/>
  <c r="CE40" i="1"/>
  <c r="CE38" i="1"/>
  <c r="CE36" i="1"/>
  <c r="CE34" i="1"/>
  <c r="CE32" i="1"/>
  <c r="CE30" i="1"/>
  <c r="CE28" i="1"/>
  <c r="CE26" i="1"/>
  <c r="CE24" i="1"/>
  <c r="CE22" i="1"/>
  <c r="CE20" i="1"/>
  <c r="CE18" i="1"/>
  <c r="CE16" i="1"/>
  <c r="CE14" i="1"/>
  <c r="CM154" i="1"/>
  <c r="CM150" i="1"/>
  <c r="CM146" i="1"/>
  <c r="CM142" i="1"/>
  <c r="CM138" i="1"/>
  <c r="CM134" i="1"/>
  <c r="CM130" i="1"/>
  <c r="CM126" i="1"/>
  <c r="CM122" i="1"/>
  <c r="CM118" i="1"/>
  <c r="CM114" i="1"/>
  <c r="CM110" i="1"/>
  <c r="CM106" i="1"/>
  <c r="CM102" i="1"/>
  <c r="CM98" i="1"/>
  <c r="CM94" i="1"/>
  <c r="CM90" i="1"/>
  <c r="CM86" i="1"/>
  <c r="CM82" i="1"/>
  <c r="CM78" i="1"/>
  <c r="CM144" i="1"/>
  <c r="CM112" i="1"/>
  <c r="CM80" i="1"/>
  <c r="CM136" i="1"/>
  <c r="CM104" i="1"/>
  <c r="CC148" i="1"/>
  <c r="CM153" i="1"/>
  <c r="CM149" i="1"/>
  <c r="CM145" i="1"/>
  <c r="CM141" i="1"/>
  <c r="CM137" i="1"/>
  <c r="CM133" i="1"/>
  <c r="CM129" i="1"/>
  <c r="CM125" i="1"/>
  <c r="CM121" i="1"/>
  <c r="CM117" i="1"/>
  <c r="CM113" i="1"/>
  <c r="CM109" i="1"/>
  <c r="CM105" i="1"/>
  <c r="CM101" i="1"/>
  <c r="CM97" i="1"/>
  <c r="CM93" i="1"/>
  <c r="CM89" i="1"/>
  <c r="CM85" i="1"/>
  <c r="CM81" i="1"/>
  <c r="CM77" i="1"/>
  <c r="CM73" i="1"/>
  <c r="CM69" i="1"/>
  <c r="CM65" i="1"/>
  <c r="CM61" i="1"/>
  <c r="CM57" i="1"/>
  <c r="CM53" i="1"/>
  <c r="CM49" i="1"/>
  <c r="CM45" i="1"/>
  <c r="CM41" i="1"/>
  <c r="CM37" i="1"/>
  <c r="CM33" i="1"/>
  <c r="CM29" i="1"/>
  <c r="CM25" i="1"/>
  <c r="CM21" i="1"/>
  <c r="CM17" i="1"/>
  <c r="CM13" i="1"/>
  <c r="CM9" i="1"/>
  <c r="CC86" i="1"/>
  <c r="CM128" i="1"/>
  <c r="CM96" i="1"/>
  <c r="CE155" i="1"/>
  <c r="CE153" i="1"/>
  <c r="CE151" i="1"/>
  <c r="CE149" i="1"/>
  <c r="CE147" i="1"/>
  <c r="CE145" i="1"/>
  <c r="CE143" i="1"/>
  <c r="CE141" i="1"/>
  <c r="CE139" i="1"/>
  <c r="CE137" i="1"/>
  <c r="CE135" i="1"/>
  <c r="CE133" i="1"/>
  <c r="CE131" i="1"/>
  <c r="CE129" i="1"/>
  <c r="CE127" i="1"/>
  <c r="CE125" i="1"/>
  <c r="CM155" i="1"/>
  <c r="CM123" i="1"/>
  <c r="CM91" i="1"/>
  <c r="CM59" i="1"/>
  <c r="CM27" i="1"/>
  <c r="CD155" i="1"/>
  <c r="CD153" i="1"/>
  <c r="CD151" i="1"/>
  <c r="CD149" i="1"/>
  <c r="CD147" i="1"/>
  <c r="CD145" i="1"/>
  <c r="CD143" i="1"/>
  <c r="CD141" i="1"/>
  <c r="CD139" i="1"/>
  <c r="CD137" i="1"/>
  <c r="CD135" i="1"/>
  <c r="CD133" i="1"/>
  <c r="CD131" i="1"/>
  <c r="CD129" i="1"/>
  <c r="CD127" i="1"/>
  <c r="CD125" i="1"/>
  <c r="CD123" i="1"/>
  <c r="CD121" i="1"/>
  <c r="CD119" i="1"/>
  <c r="CD117" i="1"/>
  <c r="CD115" i="1"/>
  <c r="CD113" i="1"/>
  <c r="CD111" i="1"/>
  <c r="CD109" i="1"/>
  <c r="CD107" i="1"/>
  <c r="CD105" i="1"/>
  <c r="CD103" i="1"/>
  <c r="CD101" i="1"/>
  <c r="CD99" i="1"/>
  <c r="CD97" i="1"/>
  <c r="CD95" i="1"/>
  <c r="CD93" i="1"/>
  <c r="CD91" i="1"/>
  <c r="CD89" i="1"/>
  <c r="CD87" i="1"/>
  <c r="CD85" i="1"/>
  <c r="CD83" i="1"/>
  <c r="CD81" i="1"/>
  <c r="CD79" i="1"/>
  <c r="CD77" i="1"/>
  <c r="CD75" i="1"/>
  <c r="CD73" i="1"/>
  <c r="CD71" i="1"/>
  <c r="CD69" i="1"/>
  <c r="CD67" i="1"/>
  <c r="CD65" i="1"/>
  <c r="CD63" i="1"/>
  <c r="CM152" i="1"/>
  <c r="CM120" i="1"/>
  <c r="CM88" i="1"/>
  <c r="CM74" i="1"/>
  <c r="CM66" i="1"/>
  <c r="CM58" i="1"/>
  <c r="CM50" i="1"/>
  <c r="CM42" i="1"/>
  <c r="CM34" i="1"/>
  <c r="CM26" i="1"/>
  <c r="CM18" i="1"/>
  <c r="CM10" i="1"/>
  <c r="CD61" i="1"/>
  <c r="CD59" i="1"/>
  <c r="CD57" i="1"/>
  <c r="CD55" i="1"/>
  <c r="CD53" i="1"/>
  <c r="CD51" i="1"/>
  <c r="CD49" i="1"/>
  <c r="CD47" i="1"/>
  <c r="CD45" i="1"/>
  <c r="CD43" i="1"/>
  <c r="CD41" i="1"/>
  <c r="CD39" i="1"/>
  <c r="CD37" i="1"/>
  <c r="CD35" i="1"/>
  <c r="CD33" i="1"/>
  <c r="CD31" i="1"/>
  <c r="CD29" i="1"/>
  <c r="CD27" i="1"/>
  <c r="CD25" i="1"/>
  <c r="CD23" i="1"/>
  <c r="CD21" i="1"/>
  <c r="CD19" i="1"/>
  <c r="CD17" i="1"/>
  <c r="CD15" i="1"/>
  <c r="CD13" i="1"/>
  <c r="CD11" i="1"/>
  <c r="CD9" i="1"/>
  <c r="CC59" i="1"/>
  <c r="CC57" i="1"/>
  <c r="CC55" i="1"/>
  <c r="CC53" i="1"/>
  <c r="CC51" i="1"/>
  <c r="CG51" i="1" s="1"/>
  <c r="CH51" i="1" s="1"/>
  <c r="CN51" i="1" s="1"/>
  <c r="CC49" i="1"/>
  <c r="CC47" i="1"/>
  <c r="CC45" i="1"/>
  <c r="CC43" i="1"/>
  <c r="CC41" i="1"/>
  <c r="CC39" i="1"/>
  <c r="CC37" i="1"/>
  <c r="CC35" i="1"/>
  <c r="CC33" i="1"/>
  <c r="CC31" i="1"/>
  <c r="CC29" i="1"/>
  <c r="CC27" i="1"/>
  <c r="CC25" i="1"/>
  <c r="CC23" i="1"/>
  <c r="CC21" i="1"/>
  <c r="CC19" i="1"/>
  <c r="CC17" i="1"/>
  <c r="CC15" i="1"/>
  <c r="CC13" i="1"/>
  <c r="CC11" i="1"/>
  <c r="CC9" i="1"/>
  <c r="CM8" i="1"/>
  <c r="CD7" i="1"/>
  <c r="CC155" i="1"/>
  <c r="CC153" i="1"/>
  <c r="CC151" i="1"/>
  <c r="CC149" i="1"/>
  <c r="CC147" i="1"/>
  <c r="CC145" i="1"/>
  <c r="CC143" i="1"/>
  <c r="CC141" i="1"/>
  <c r="CC139" i="1"/>
  <c r="CC137" i="1"/>
  <c r="CC135" i="1"/>
  <c r="CC133" i="1"/>
  <c r="CC131" i="1"/>
  <c r="CC129" i="1"/>
  <c r="CC127" i="1"/>
  <c r="CC125" i="1"/>
  <c r="CC123" i="1"/>
  <c r="CC121" i="1"/>
  <c r="CC119" i="1"/>
  <c r="CC117" i="1"/>
  <c r="CC115" i="1"/>
  <c r="CC113" i="1"/>
  <c r="CC111" i="1"/>
  <c r="CC109" i="1"/>
  <c r="CC107" i="1"/>
  <c r="CC105" i="1"/>
  <c r="CC103" i="1"/>
  <c r="CC101" i="1"/>
  <c r="CC99" i="1"/>
  <c r="CC97" i="1"/>
  <c r="CC95" i="1"/>
  <c r="CC93" i="1"/>
  <c r="CC42" i="1"/>
  <c r="CD154" i="1"/>
  <c r="CD152" i="1"/>
  <c r="CD150" i="1"/>
  <c r="CD148" i="1"/>
  <c r="CD146" i="1"/>
  <c r="CD144" i="1"/>
  <c r="CD142" i="1"/>
  <c r="CD140" i="1"/>
  <c r="CD138" i="1"/>
  <c r="CD136" i="1"/>
  <c r="CD134" i="1"/>
  <c r="CD132" i="1"/>
  <c r="CD130" i="1"/>
  <c r="CD128" i="1"/>
  <c r="CD126" i="1"/>
  <c r="CD124" i="1"/>
  <c r="CD122" i="1"/>
  <c r="CD120" i="1"/>
  <c r="CD118" i="1"/>
  <c r="CD116" i="1"/>
  <c r="CD114" i="1"/>
  <c r="CD112" i="1"/>
  <c r="CD110" i="1"/>
  <c r="CD108" i="1"/>
  <c r="CD106" i="1"/>
  <c r="CC154" i="1"/>
  <c r="CC152" i="1"/>
  <c r="CC150" i="1"/>
  <c r="CC146" i="1"/>
  <c r="CC144" i="1"/>
  <c r="CC142" i="1"/>
  <c r="CC140" i="1"/>
  <c r="CC138" i="1"/>
  <c r="CC136" i="1"/>
  <c r="CC134" i="1"/>
  <c r="CC132" i="1"/>
  <c r="CC130" i="1"/>
  <c r="CC128" i="1"/>
  <c r="CC122" i="1"/>
  <c r="CC118" i="1"/>
  <c r="CC110" i="1"/>
  <c r="CC106" i="1"/>
  <c r="CC102" i="1"/>
  <c r="CC94" i="1"/>
  <c r="CC90" i="1"/>
  <c r="CC78" i="1"/>
  <c r="CC74" i="1"/>
  <c r="CC70" i="1"/>
  <c r="CC62" i="1"/>
  <c r="CC58" i="1"/>
  <c r="CC54" i="1"/>
  <c r="CC46" i="1"/>
  <c r="CC38" i="1"/>
  <c r="CC30" i="1"/>
  <c r="CC26" i="1"/>
  <c r="CG26" i="1" s="1"/>
  <c r="CH26" i="1" s="1"/>
  <c r="CC22" i="1"/>
  <c r="CC14" i="1"/>
  <c r="CC10" i="1"/>
  <c r="CC7" i="1"/>
  <c r="CM7" i="1"/>
  <c r="CC126" i="1"/>
  <c r="CD104" i="1"/>
  <c r="CD102" i="1"/>
  <c r="CD100" i="1"/>
  <c r="CD98" i="1"/>
  <c r="CD96" i="1"/>
  <c r="CD94" i="1"/>
  <c r="CD92" i="1"/>
  <c r="CD90" i="1"/>
  <c r="CD88" i="1"/>
  <c r="CD86" i="1"/>
  <c r="CD84" i="1"/>
  <c r="CD82" i="1"/>
  <c r="CD80" i="1"/>
  <c r="CD78" i="1"/>
  <c r="CD76" i="1"/>
  <c r="CD74" i="1"/>
  <c r="CD72" i="1"/>
  <c r="CD70" i="1"/>
  <c r="CD68" i="1"/>
  <c r="CD66" i="1"/>
  <c r="CD64" i="1"/>
  <c r="CD62" i="1"/>
  <c r="CD60" i="1"/>
  <c r="CD58" i="1"/>
  <c r="CD56" i="1"/>
  <c r="CD54" i="1"/>
  <c r="CD52" i="1"/>
  <c r="CD50" i="1"/>
  <c r="CD48" i="1"/>
  <c r="CD46" i="1"/>
  <c r="CD44" i="1"/>
  <c r="CD42" i="1"/>
  <c r="CD40" i="1"/>
  <c r="CD38" i="1"/>
  <c r="CD36" i="1"/>
  <c r="CD34" i="1"/>
  <c r="CD32" i="1"/>
  <c r="CD30" i="1"/>
  <c r="CD28" i="1"/>
  <c r="CD26" i="1"/>
  <c r="CD24" i="1"/>
  <c r="CD22" i="1"/>
  <c r="CD20" i="1"/>
  <c r="CD18" i="1"/>
  <c r="CD16" i="1"/>
  <c r="CD14" i="1"/>
  <c r="CD12" i="1"/>
  <c r="CD10" i="1"/>
  <c r="CD8" i="1"/>
  <c r="CC124" i="1"/>
  <c r="CC120" i="1"/>
  <c r="CC116" i="1"/>
  <c r="CC114" i="1"/>
  <c r="CC112" i="1"/>
  <c r="CC108" i="1"/>
  <c r="CC104" i="1"/>
  <c r="CC100" i="1"/>
  <c r="CC98" i="1"/>
  <c r="CC96" i="1"/>
  <c r="CC92" i="1"/>
  <c r="CC88" i="1"/>
  <c r="CC84" i="1"/>
  <c r="CC82" i="1"/>
  <c r="CC80" i="1"/>
  <c r="CC76" i="1"/>
  <c r="CC72" i="1"/>
  <c r="CC68" i="1"/>
  <c r="CC66" i="1"/>
  <c r="CC64" i="1"/>
  <c r="CC60" i="1"/>
  <c r="CC56" i="1"/>
  <c r="CC52" i="1"/>
  <c r="CG52" i="1" s="1"/>
  <c r="CH52" i="1" s="1"/>
  <c r="CN52" i="1" s="1"/>
  <c r="CC50" i="1"/>
  <c r="CC48" i="1"/>
  <c r="CC44" i="1"/>
  <c r="CC40" i="1"/>
  <c r="CC36" i="1"/>
  <c r="CC34" i="1"/>
  <c r="CC32" i="1"/>
  <c r="CC28" i="1"/>
  <c r="CC24" i="1"/>
  <c r="CC20" i="1"/>
  <c r="CC18" i="1"/>
  <c r="CC16" i="1"/>
  <c r="CC12" i="1"/>
  <c r="CC8" i="1"/>
  <c r="CE123" i="1"/>
  <c r="CE121" i="1"/>
  <c r="CE119" i="1"/>
  <c r="CE117" i="1"/>
  <c r="CE115" i="1"/>
  <c r="CE113" i="1"/>
  <c r="CE111" i="1"/>
  <c r="CE109" i="1"/>
  <c r="CE107" i="1"/>
  <c r="CE105" i="1"/>
  <c r="CE103" i="1"/>
  <c r="CE101" i="1"/>
  <c r="CE99" i="1"/>
  <c r="CE97" i="1"/>
  <c r="CE95" i="1"/>
  <c r="CE93" i="1"/>
  <c r="CE91" i="1"/>
  <c r="CE89" i="1"/>
  <c r="CE87" i="1"/>
  <c r="CE85" i="1"/>
  <c r="CE83" i="1"/>
  <c r="CE81" i="1"/>
  <c r="CE79" i="1"/>
  <c r="CE77" i="1"/>
  <c r="CE75" i="1"/>
  <c r="CE73" i="1"/>
  <c r="CE71" i="1"/>
  <c r="CE69" i="1"/>
  <c r="CE67" i="1"/>
  <c r="CE65" i="1"/>
  <c r="CE63" i="1"/>
  <c r="CE61" i="1"/>
  <c r="CE59" i="1"/>
  <c r="CE57" i="1"/>
  <c r="CE55" i="1"/>
  <c r="CE53" i="1"/>
  <c r="CE51" i="1"/>
  <c r="CE49" i="1"/>
  <c r="CE47" i="1"/>
  <c r="CE45" i="1"/>
  <c r="CE43" i="1"/>
  <c r="CE41" i="1"/>
  <c r="CE39" i="1"/>
  <c r="CE37" i="1"/>
  <c r="CE35" i="1"/>
  <c r="CE33" i="1"/>
  <c r="CE31" i="1"/>
  <c r="CE29" i="1"/>
  <c r="CE27" i="1"/>
  <c r="CE25" i="1"/>
  <c r="CE23" i="1"/>
  <c r="CE21" i="1"/>
  <c r="CE19" i="1"/>
  <c r="CE17" i="1"/>
  <c r="CE15" i="1"/>
  <c r="CE13" i="1"/>
  <c r="CE11" i="1"/>
  <c r="CE9" i="1"/>
  <c r="CJ52" i="1" l="1"/>
  <c r="CJ51" i="1"/>
  <c r="CJ26" i="1"/>
  <c r="CN26" i="1" s="1"/>
  <c r="B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CY1" i="1" s="1"/>
  <c r="CZ1" i="1" s="1"/>
  <c r="DA1" i="1" s="1"/>
  <c r="DB1" i="1" s="1"/>
  <c r="DC1" i="1" s="1"/>
  <c r="DD1" i="1" s="1"/>
  <c r="DE1" i="1" s="1"/>
  <c r="BC1" i="1" s="1"/>
  <c r="BD1" i="1" s="1"/>
  <c r="BE1" i="1" s="1"/>
  <c r="BF1" i="1" s="1"/>
  <c r="BG1" i="1" s="1"/>
  <c r="BH1" i="1" s="1"/>
  <c r="BW1" i="1" s="1"/>
  <c r="V158" i="1"/>
  <c r="BC158" i="1" s="1"/>
  <c r="BI158" i="1" s="1"/>
  <c r="AE158" i="1"/>
  <c r="Z157" i="1"/>
  <c r="BG157" i="1" s="1"/>
  <c r="BM157" i="1" s="1"/>
  <c r="AF156" i="1"/>
  <c r="V156" i="1"/>
  <c r="BC156" i="1" s="1"/>
  <c r="BI156" i="1" s="1"/>
  <c r="W155" i="1"/>
  <c r="BD155" i="1" s="1"/>
  <c r="AC155" i="1"/>
  <c r="AE154" i="1"/>
  <c r="V153" i="1"/>
  <c r="BC153" i="1" s="1"/>
  <c r="AE153" i="1"/>
  <c r="AF152" i="1"/>
  <c r="AC151" i="1"/>
  <c r="Y150" i="1"/>
  <c r="BF150" i="1" s="1"/>
  <c r="V150" i="1"/>
  <c r="BC150" i="1" s="1"/>
  <c r="AA149" i="1"/>
  <c r="BH149" i="1" s="1"/>
  <c r="AF148" i="1"/>
  <c r="V148" i="1"/>
  <c r="AE146" i="1"/>
  <c r="AE145" i="1"/>
  <c r="AF144" i="1"/>
  <c r="AH143" i="1"/>
  <c r="AC143" i="1"/>
  <c r="V142" i="1"/>
  <c r="BC142" i="1" s="1"/>
  <c r="AE141" i="1"/>
  <c r="AF140" i="1"/>
  <c r="Z139" i="1"/>
  <c r="BG139" i="1" s="1"/>
  <c r="AE138" i="1"/>
  <c r="AE137" i="1"/>
  <c r="AF136" i="1"/>
  <c r="AH135" i="1"/>
  <c r="AC135" i="1"/>
  <c r="V134" i="1"/>
  <c r="BC134" i="1" s="1"/>
  <c r="AE133" i="1"/>
  <c r="AF132" i="1"/>
  <c r="V132" i="1"/>
  <c r="BC132" i="1" s="1"/>
  <c r="AC131" i="1"/>
  <c r="AE130" i="1"/>
  <c r="V129" i="1"/>
  <c r="BC129" i="1" s="1"/>
  <c r="AF128" i="1"/>
  <c r="AH127" i="1"/>
  <c r="AC127" i="1"/>
  <c r="V126" i="1"/>
  <c r="BC126" i="1" s="1"/>
  <c r="AE125" i="1"/>
  <c r="AF124" i="1"/>
  <c r="AC124" i="1"/>
  <c r="AC123" i="1"/>
  <c r="AE121" i="1"/>
  <c r="AH119" i="1"/>
  <c r="V118" i="1"/>
  <c r="BC118" i="1" s="1"/>
  <c r="AC115" i="1"/>
  <c r="AE114" i="1"/>
  <c r="AE113" i="1"/>
  <c r="X111" i="1"/>
  <c r="BE111" i="1" s="1"/>
  <c r="AH111" i="1"/>
  <c r="AG111" i="1"/>
  <c r="V110" i="1"/>
  <c r="AE106" i="1"/>
  <c r="AH104" i="1"/>
  <c r="AH103" i="1"/>
  <c r="AG103" i="1"/>
  <c r="V102" i="1"/>
  <c r="AE98" i="1"/>
  <c r="AE97" i="1"/>
  <c r="AH95" i="1"/>
  <c r="AG95" i="1"/>
  <c r="V94" i="1"/>
  <c r="AH87" i="1"/>
  <c r="AG87" i="1"/>
  <c r="V86" i="1"/>
  <c r="BC86" i="1" s="1"/>
  <c r="AE82" i="1"/>
  <c r="AE81" i="1"/>
  <c r="AH79" i="1"/>
  <c r="AG79" i="1"/>
  <c r="V78" i="1"/>
  <c r="BC78" i="1" s="1"/>
  <c r="Z75" i="1"/>
  <c r="BG75" i="1" s="1"/>
  <c r="AC75" i="1"/>
  <c r="AE74" i="1"/>
  <c r="AH71" i="1"/>
  <c r="AG71" i="1"/>
  <c r="Y70" i="1"/>
  <c r="BF70" i="1" s="1"/>
  <c r="V70" i="1"/>
  <c r="BC70" i="1" s="1"/>
  <c r="AE66" i="1"/>
  <c r="AH64" i="1"/>
  <c r="AH63" i="1"/>
  <c r="AG63" i="1"/>
  <c r="V62" i="1"/>
  <c r="BC62" i="1" s="1"/>
  <c r="V60" i="1"/>
  <c r="BC60" i="1" s="1"/>
  <c r="X58" i="1"/>
  <c r="BE58" i="1" s="1"/>
  <c r="AH56" i="1"/>
  <c r="AH55" i="1"/>
  <c r="AG55" i="1"/>
  <c r="V54" i="1"/>
  <c r="BC54" i="1" s="1"/>
  <c r="AG47" i="1"/>
  <c r="V46" i="1"/>
  <c r="BC46" i="1" s="1"/>
  <c r="AG39" i="1"/>
  <c r="V38" i="1"/>
  <c r="BC38" i="1" s="1"/>
  <c r="V36" i="1"/>
  <c r="BC36" i="1" s="1"/>
  <c r="X31" i="1"/>
  <c r="BE31" i="1" s="1"/>
  <c r="AG31" i="1"/>
  <c r="V30" i="1"/>
  <c r="BC30" i="1" s="1"/>
  <c r="AE25" i="1"/>
  <c r="X23" i="1"/>
  <c r="BE23" i="1" s="1"/>
  <c r="V22" i="1"/>
  <c r="BC22" i="1" s="1"/>
  <c r="X21" i="1"/>
  <c r="BE21" i="1" s="1"/>
  <c r="X18" i="1"/>
  <c r="BE18" i="1" s="1"/>
  <c r="AA17" i="1"/>
  <c r="BH17" i="1" s="1"/>
  <c r="AE17" i="1"/>
  <c r="AE13" i="1"/>
  <c r="AE9" i="1"/>
  <c r="X7" i="1"/>
  <c r="BE7" i="1" s="1"/>
  <c r="AH7" i="1"/>
  <c r="AG7" i="1"/>
  <c r="V7" i="1"/>
  <c r="BC7" i="1" s="1"/>
  <c r="V35" i="1"/>
  <c r="BC35" i="1" s="1"/>
  <c r="Z55" i="1"/>
  <c r="BG55" i="1" s="1"/>
  <c r="X25" i="1"/>
  <c r="BE25" i="1" s="1"/>
  <c r="V26" i="1"/>
  <c r="BC26" i="1" s="1"/>
  <c r="X27" i="1"/>
  <c r="BE27" i="1" s="1"/>
  <c r="X33" i="1"/>
  <c r="BE33" i="1" s="1"/>
  <c r="V34" i="1"/>
  <c r="BC34" i="1" s="1"/>
  <c r="X37" i="1"/>
  <c r="AA37" i="1"/>
  <c r="BH37" i="1" s="1"/>
  <c r="X41" i="1"/>
  <c r="BE41" i="1" s="1"/>
  <c r="V42" i="1"/>
  <c r="BC42" i="1" s="1"/>
  <c r="V45" i="1"/>
  <c r="BC45" i="1" s="1"/>
  <c r="AA45" i="1"/>
  <c r="V48" i="1"/>
  <c r="BC48" i="1" s="1"/>
  <c r="X49" i="1"/>
  <c r="BE49" i="1" s="1"/>
  <c r="V50" i="1"/>
  <c r="BC50" i="1" s="1"/>
  <c r="X53" i="1"/>
  <c r="BE53" i="1" s="1"/>
  <c r="X57" i="1"/>
  <c r="BE57" i="1" s="1"/>
  <c r="V58" i="1"/>
  <c r="BC58" i="1" s="1"/>
  <c r="V59" i="1"/>
  <c r="BC59" i="1" s="1"/>
  <c r="X61" i="1"/>
  <c r="BE61" i="1" s="1"/>
  <c r="X65" i="1"/>
  <c r="BE65" i="1" s="1"/>
  <c r="V66" i="1"/>
  <c r="BC66" i="1" s="1"/>
  <c r="AA69" i="1"/>
  <c r="X73" i="1"/>
  <c r="BE73" i="1" s="1"/>
  <c r="V74" i="1"/>
  <c r="BC74" i="1" s="1"/>
  <c r="X81" i="1"/>
  <c r="BE81" i="1" s="1"/>
  <c r="V82" i="1"/>
  <c r="BC82" i="1" s="1"/>
  <c r="X87" i="1"/>
  <c r="X89" i="1"/>
  <c r="BE89" i="1" s="1"/>
  <c r="V90" i="1"/>
  <c r="BC90" i="1" s="1"/>
  <c r="Y90" i="1"/>
  <c r="BF90" i="1" s="1"/>
  <c r="X97" i="1"/>
  <c r="BE97" i="1" s="1"/>
  <c r="V98" i="1"/>
  <c r="BC98" i="1" s="1"/>
  <c r="X101" i="1"/>
  <c r="BE101" i="1" s="1"/>
  <c r="X105" i="1"/>
  <c r="BE105" i="1" s="1"/>
  <c r="V106" i="1"/>
  <c r="BC106" i="1" s="1"/>
  <c r="X109" i="1"/>
  <c r="BE109" i="1" s="1"/>
  <c r="X113" i="1"/>
  <c r="BE113" i="1" s="1"/>
  <c r="V114" i="1"/>
  <c r="BC114" i="1" s="1"/>
  <c r="V120" i="1"/>
  <c r="BC120" i="1" s="1"/>
  <c r="X121" i="1"/>
  <c r="BE121" i="1" s="1"/>
  <c r="V122" i="1"/>
  <c r="BC122" i="1" s="1"/>
  <c r="X125" i="1"/>
  <c r="BE125" i="1" s="1"/>
  <c r="X129" i="1"/>
  <c r="BE129" i="1" s="1"/>
  <c r="V130" i="1"/>
  <c r="BC130" i="1" s="1"/>
  <c r="X133" i="1"/>
  <c r="BE133" i="1" s="1"/>
  <c r="X137" i="1"/>
  <c r="BE137" i="1" s="1"/>
  <c r="V138" i="1"/>
  <c r="BC138" i="1" s="1"/>
  <c r="Z143" i="1"/>
  <c r="BG143" i="1" s="1"/>
  <c r="X145" i="1"/>
  <c r="BE145" i="1" s="1"/>
  <c r="V146" i="1"/>
  <c r="BC146" i="1" s="1"/>
  <c r="V149" i="1"/>
  <c r="BC149" i="1" s="1"/>
  <c r="X149" i="1"/>
  <c r="BE149" i="1" s="1"/>
  <c r="X150" i="1"/>
  <c r="BE150" i="1" s="1"/>
  <c r="Z151" i="1"/>
  <c r="BG151" i="1" s="1"/>
  <c r="X153" i="1"/>
  <c r="BE153" i="1" s="1"/>
  <c r="V154" i="1"/>
  <c r="BC154" i="1" s="1"/>
  <c r="X155" i="1"/>
  <c r="BE155" i="1" s="1"/>
  <c r="V155" i="1"/>
  <c r="BC155" i="1" s="1"/>
  <c r="V157" i="1"/>
  <c r="BC157" i="1" s="1"/>
  <c r="BI157" i="1" s="1"/>
  <c r="X157" i="1"/>
  <c r="BE157" i="1" s="1"/>
  <c r="BK157" i="1" s="1"/>
  <c r="BK105" i="1" l="1"/>
  <c r="BR105" i="1"/>
  <c r="BI86" i="1"/>
  <c r="BP86" i="1"/>
  <c r="BL150" i="1"/>
  <c r="BS150" i="1"/>
  <c r="BK155" i="1"/>
  <c r="BR155" i="1"/>
  <c r="BK145" i="1"/>
  <c r="BR145" i="1"/>
  <c r="BP122" i="1"/>
  <c r="BI122" i="1"/>
  <c r="BK101" i="1"/>
  <c r="BR101" i="1"/>
  <c r="BK81" i="1"/>
  <c r="BR81" i="1"/>
  <c r="BI58" i="1"/>
  <c r="BP58" i="1"/>
  <c r="BI42" i="1"/>
  <c r="BP42" i="1"/>
  <c r="BK25" i="1"/>
  <c r="BR25" i="1"/>
  <c r="BI30" i="1"/>
  <c r="BP30" i="1"/>
  <c r="BI54" i="1"/>
  <c r="BP54" i="1"/>
  <c r="BI146" i="1"/>
  <c r="BP146" i="1"/>
  <c r="BI154" i="1"/>
  <c r="BP154" i="1"/>
  <c r="BM143" i="1"/>
  <c r="BT143" i="1"/>
  <c r="BK121" i="1"/>
  <c r="BR121" i="1"/>
  <c r="BI98" i="1"/>
  <c r="BP98" i="1"/>
  <c r="BI74" i="1"/>
  <c r="BP74" i="1"/>
  <c r="BK57" i="1"/>
  <c r="BR57" i="1"/>
  <c r="BK41" i="1"/>
  <c r="BR41" i="1"/>
  <c r="BM55" i="1"/>
  <c r="BT55" i="1"/>
  <c r="BM75" i="1"/>
  <c r="BT75" i="1"/>
  <c r="BI132" i="1"/>
  <c r="BP132" i="1"/>
  <c r="BI45" i="1"/>
  <c r="BP45" i="1"/>
  <c r="BK153" i="1"/>
  <c r="BR153" i="1"/>
  <c r="BI138" i="1"/>
  <c r="BP138" i="1"/>
  <c r="BI120" i="1"/>
  <c r="BP120" i="1"/>
  <c r="BK97" i="1"/>
  <c r="BR97" i="1"/>
  <c r="BK73" i="1"/>
  <c r="BR73" i="1"/>
  <c r="BK53" i="1"/>
  <c r="BR53" i="1"/>
  <c r="BN37" i="1"/>
  <c r="BU37" i="1"/>
  <c r="BI35" i="1"/>
  <c r="BP35" i="1"/>
  <c r="BN17" i="1"/>
  <c r="BU17" i="1"/>
  <c r="BK31" i="1"/>
  <c r="BR31" i="1"/>
  <c r="BI78" i="1"/>
  <c r="BP78" i="1"/>
  <c r="BI126" i="1"/>
  <c r="BP126" i="1"/>
  <c r="BM139" i="1"/>
  <c r="BT139" i="1"/>
  <c r="BI155" i="1"/>
  <c r="BP155" i="1"/>
  <c r="BI26" i="1"/>
  <c r="BP26" i="1"/>
  <c r="BM151" i="1"/>
  <c r="BT151" i="1"/>
  <c r="BL90" i="1"/>
  <c r="BS90" i="1"/>
  <c r="BI7" i="1"/>
  <c r="BP7" i="1"/>
  <c r="BK18" i="1"/>
  <c r="BR18" i="1"/>
  <c r="BI36" i="1"/>
  <c r="BP36" i="1"/>
  <c r="BI70" i="1"/>
  <c r="BP70" i="1"/>
  <c r="BI118" i="1"/>
  <c r="BP118" i="1"/>
  <c r="BI153" i="1"/>
  <c r="BP153" i="1"/>
  <c r="BK125" i="1"/>
  <c r="BR125" i="1"/>
  <c r="BI114" i="1"/>
  <c r="BP114" i="1"/>
  <c r="BK150" i="1"/>
  <c r="BR150" i="1"/>
  <c r="BK133" i="1"/>
  <c r="BR133" i="1"/>
  <c r="BK113" i="1"/>
  <c r="BR113" i="1"/>
  <c r="BI90" i="1"/>
  <c r="BP90" i="1"/>
  <c r="BI66" i="1"/>
  <c r="BP66" i="1"/>
  <c r="BK49" i="1"/>
  <c r="BR49" i="1"/>
  <c r="BI34" i="1"/>
  <c r="BP34" i="1"/>
  <c r="BK21" i="1"/>
  <c r="BR21" i="1"/>
  <c r="BI38" i="1"/>
  <c r="BP38" i="1"/>
  <c r="BK58" i="1"/>
  <c r="BR58" i="1"/>
  <c r="BL70" i="1"/>
  <c r="BS70" i="1"/>
  <c r="BI134" i="1"/>
  <c r="BP134" i="1"/>
  <c r="BI59" i="1"/>
  <c r="BP59" i="1"/>
  <c r="BK111" i="1"/>
  <c r="BR111" i="1"/>
  <c r="BK137" i="1"/>
  <c r="BR137" i="1"/>
  <c r="BI50" i="1"/>
  <c r="BP50" i="1"/>
  <c r="BK149" i="1"/>
  <c r="BR149" i="1"/>
  <c r="BI130" i="1"/>
  <c r="BP130" i="1"/>
  <c r="BK109" i="1"/>
  <c r="BR109" i="1"/>
  <c r="BK89" i="1"/>
  <c r="BR89" i="1"/>
  <c r="BK65" i="1"/>
  <c r="BR65" i="1"/>
  <c r="BI48" i="1"/>
  <c r="BP48" i="1"/>
  <c r="BK33" i="1"/>
  <c r="BR33" i="1"/>
  <c r="BI22" i="1"/>
  <c r="BP22" i="1"/>
  <c r="BI60" i="1"/>
  <c r="BP60" i="1"/>
  <c r="BI142" i="1"/>
  <c r="BP142" i="1"/>
  <c r="BN149" i="1"/>
  <c r="BU149" i="1"/>
  <c r="BI82" i="1"/>
  <c r="BP82" i="1"/>
  <c r="BI149" i="1"/>
  <c r="BP149" i="1"/>
  <c r="BR129" i="1"/>
  <c r="BK129" i="1"/>
  <c r="BI106" i="1"/>
  <c r="BP106" i="1"/>
  <c r="BK61" i="1"/>
  <c r="BR61" i="1"/>
  <c r="BK27" i="1"/>
  <c r="BR27" i="1"/>
  <c r="BK7" i="1"/>
  <c r="BR7" i="1"/>
  <c r="BK23" i="1"/>
  <c r="BR23" i="1"/>
  <c r="BI46" i="1"/>
  <c r="BP46" i="1"/>
  <c r="BI62" i="1"/>
  <c r="BP62" i="1"/>
  <c r="BI129" i="1"/>
  <c r="BP129" i="1"/>
  <c r="BI150" i="1"/>
  <c r="BP150" i="1"/>
  <c r="BJ155" i="1"/>
  <c r="BQ155" i="1"/>
  <c r="BT157" i="1"/>
  <c r="BP156" i="1"/>
  <c r="BP158" i="1"/>
  <c r="BR157" i="1"/>
  <c r="BP157" i="1"/>
  <c r="CY94" i="1"/>
  <c r="BC94" i="1"/>
  <c r="DD69" i="1"/>
  <c r="BH69" i="1"/>
  <c r="DA37" i="1"/>
  <c r="BE37" i="1"/>
  <c r="CY148" i="1"/>
  <c r="BC148" i="1"/>
  <c r="CY102" i="1"/>
  <c r="BC102" i="1"/>
  <c r="CY110" i="1"/>
  <c r="BC110" i="1"/>
  <c r="DA87" i="1"/>
  <c r="BE87" i="1"/>
  <c r="DD45" i="1"/>
  <c r="BH45" i="1"/>
  <c r="AE11" i="1"/>
  <c r="AD12" i="1"/>
  <c r="AD28" i="1"/>
  <c r="AC29" i="1"/>
  <c r="AD36" i="1"/>
  <c r="AC37" i="1"/>
  <c r="AD44" i="1"/>
  <c r="AC45" i="1"/>
  <c r="AD52" i="1"/>
  <c r="Z52" i="1"/>
  <c r="BG52" i="1" s="1"/>
  <c r="AC53" i="1"/>
  <c r="AD60" i="1"/>
  <c r="Z60" i="1"/>
  <c r="BG60" i="1" s="1"/>
  <c r="AC61" i="1"/>
  <c r="AD68" i="1"/>
  <c r="Z68" i="1"/>
  <c r="AC69" i="1"/>
  <c r="AC85" i="1"/>
  <c r="AC101" i="1"/>
  <c r="AD108" i="1"/>
  <c r="AD116" i="1"/>
  <c r="X123" i="1"/>
  <c r="AD124" i="1"/>
  <c r="Z124" i="1"/>
  <c r="BG124" i="1" s="1"/>
  <c r="X131" i="1"/>
  <c r="BE131" i="1" s="1"/>
  <c r="X139" i="1"/>
  <c r="BE139" i="1" s="1"/>
  <c r="W140" i="1"/>
  <c r="BD140" i="1" s="1"/>
  <c r="X147" i="1"/>
  <c r="BE147" i="1" s="1"/>
  <c r="W148" i="1"/>
  <c r="BD148" i="1" s="1"/>
  <c r="AE155" i="1"/>
  <c r="W156" i="1"/>
  <c r="BD156" i="1" s="1"/>
  <c r="BJ156" i="1" s="1"/>
  <c r="AC157" i="1"/>
  <c r="Y13" i="1"/>
  <c r="BF13" i="1" s="1"/>
  <c r="W151" i="1"/>
  <c r="BD151" i="1" s="1"/>
  <c r="AE8" i="1"/>
  <c r="AC10" i="1"/>
  <c r="AF15" i="1"/>
  <c r="AC18" i="1"/>
  <c r="AC26" i="1"/>
  <c r="AF31" i="1"/>
  <c r="CB31" i="1" s="1"/>
  <c r="AF39" i="1"/>
  <c r="CB39" i="1" s="1"/>
  <c r="AE40" i="1"/>
  <c r="AD41" i="1"/>
  <c r="AF47" i="1"/>
  <c r="CB47" i="1" s="1"/>
  <c r="AE48" i="1"/>
  <c r="AD49" i="1"/>
  <c r="AF55" i="1"/>
  <c r="CB55" i="1" s="1"/>
  <c r="AE56" i="1"/>
  <c r="AD57" i="1"/>
  <c r="AF63" i="1"/>
  <c r="CB63" i="1" s="1"/>
  <c r="AE64" i="1"/>
  <c r="AF71" i="1"/>
  <c r="CB71" i="1" s="1"/>
  <c r="AE72" i="1"/>
  <c r="AE80" i="1"/>
  <c r="AF87" i="1"/>
  <c r="CB87" i="1" s="1"/>
  <c r="AC98" i="1"/>
  <c r="AF103" i="1"/>
  <c r="CB103" i="1" s="1"/>
  <c r="AF111" i="1"/>
  <c r="CB111" i="1" s="1"/>
  <c r="AD113" i="1"/>
  <c r="AF119" i="1"/>
  <c r="AD121" i="1"/>
  <c r="AC122" i="1"/>
  <c r="Y127" i="1"/>
  <c r="AE128" i="1"/>
  <c r="AD129" i="1"/>
  <c r="Y135" i="1"/>
  <c r="BF135" i="1" s="1"/>
  <c r="AE136" i="1"/>
  <c r="AD137" i="1"/>
  <c r="AC138" i="1"/>
  <c r="AF143" i="1"/>
  <c r="AG119" i="1"/>
  <c r="CB119" i="1" s="1"/>
  <c r="AA9" i="1"/>
  <c r="BH9" i="1" s="1"/>
  <c r="X154" i="1"/>
  <c r="BE154" i="1" s="1"/>
  <c r="V93" i="1"/>
  <c r="BC93" i="1" s="1"/>
  <c r="AG127" i="1"/>
  <c r="V133" i="1"/>
  <c r="AG135" i="1"/>
  <c r="AG143" i="1"/>
  <c r="CB143" i="1" s="1"/>
  <c r="AE12" i="1"/>
  <c r="AC14" i="1"/>
  <c r="AF19" i="1"/>
  <c r="AA21" i="1"/>
  <c r="BH21" i="1" s="1"/>
  <c r="AC22" i="1"/>
  <c r="AF27" i="1"/>
  <c r="AA29" i="1"/>
  <c r="AC30" i="1"/>
  <c r="AF35" i="1"/>
  <c r="AD37" i="1"/>
  <c r="AE44" i="1"/>
  <c r="AD45" i="1"/>
  <c r="AF51" i="1"/>
  <c r="AE52" i="1"/>
  <c r="AA53" i="1"/>
  <c r="AF59" i="1"/>
  <c r="AE60" i="1"/>
  <c r="AA61" i="1"/>
  <c r="AF67" i="1"/>
  <c r="AE68" i="1"/>
  <c r="AF75" i="1"/>
  <c r="AE76" i="1"/>
  <c r="AF83" i="1"/>
  <c r="AE84" i="1"/>
  <c r="AC86" i="1"/>
  <c r="AC94" i="1"/>
  <c r="AF99" i="1"/>
  <c r="AF107" i="1"/>
  <c r="AF115" i="1"/>
  <c r="AD117" i="1"/>
  <c r="AF123" i="1"/>
  <c r="AE124" i="1"/>
  <c r="AE132" i="1"/>
  <c r="AD133" i="1"/>
  <c r="AC134" i="1"/>
  <c r="AF139" i="1"/>
  <c r="AE140" i="1"/>
  <c r="AD141" i="1"/>
  <c r="AC142" i="1"/>
  <c r="AF147" i="1"/>
  <c r="AE148" i="1"/>
  <c r="AD149" i="1"/>
  <c r="Y155" i="1"/>
  <c r="BF155" i="1" s="1"/>
  <c r="AE156" i="1"/>
  <c r="AD157" i="1"/>
  <c r="AG19" i="1"/>
  <c r="CB19" i="1" s="1"/>
  <c r="AE21" i="1"/>
  <c r="Z22" i="1"/>
  <c r="BG22" i="1" s="1"/>
  <c r="AG27" i="1"/>
  <c r="CB27" i="1" s="1"/>
  <c r="AE29" i="1"/>
  <c r="AG35" i="1"/>
  <c r="AG43" i="1"/>
  <c r="AF44" i="1"/>
  <c r="X45" i="1"/>
  <c r="BE45" i="1" s="1"/>
  <c r="AG51" i="1"/>
  <c r="AF52" i="1"/>
  <c r="AC55" i="1"/>
  <c r="AG59" i="1"/>
  <c r="AG67" i="1"/>
  <c r="CB67" i="1" s="1"/>
  <c r="AF68" i="1"/>
  <c r="X69" i="1"/>
  <c r="BE69" i="1" s="1"/>
  <c r="AG75" i="1"/>
  <c r="X77" i="1"/>
  <c r="BE77" i="1" s="1"/>
  <c r="AC79" i="1"/>
  <c r="AG83" i="1"/>
  <c r="AE85" i="1"/>
  <c r="AG91" i="1"/>
  <c r="AE93" i="1"/>
  <c r="AC95" i="1"/>
  <c r="AG99" i="1"/>
  <c r="CB99" i="1" s="1"/>
  <c r="AG107" i="1"/>
  <c r="CB107" i="1" s="1"/>
  <c r="AE109" i="1"/>
  <c r="AG115" i="1"/>
  <c r="AE117" i="1"/>
  <c r="AC119" i="1"/>
  <c r="AG123" i="1"/>
  <c r="AG131" i="1"/>
  <c r="AG139" i="1"/>
  <c r="CB139" i="1" s="1"/>
  <c r="Z155" i="1"/>
  <c r="BG155" i="1" s="1"/>
  <c r="AE157" i="1"/>
  <c r="AF11" i="1"/>
  <c r="AA139" i="1"/>
  <c r="BH139" i="1" s="1"/>
  <c r="AG11" i="1"/>
  <c r="AH11" i="1"/>
  <c r="AC16" i="1"/>
  <c r="AH43" i="1"/>
  <c r="AH51" i="1"/>
  <c r="AH67" i="1"/>
  <c r="AH75" i="1"/>
  <c r="AH83" i="1"/>
  <c r="AE86" i="1"/>
  <c r="AH91" i="1"/>
  <c r="AH99" i="1"/>
  <c r="AE102" i="1"/>
  <c r="AH107" i="1"/>
  <c r="AE126" i="1"/>
  <c r="AE134" i="1"/>
  <c r="AH139" i="1"/>
  <c r="AE142" i="1"/>
  <c r="AH155" i="1"/>
  <c r="V124" i="1"/>
  <c r="BC124" i="1" s="1"/>
  <c r="X98" i="1"/>
  <c r="BE98" i="1" s="1"/>
  <c r="W34" i="1"/>
  <c r="BD34" i="1" s="1"/>
  <c r="Z40" i="1"/>
  <c r="Z48" i="1"/>
  <c r="W50" i="1"/>
  <c r="BD50" i="1" s="1"/>
  <c r="AH52" i="1"/>
  <c r="Z56" i="1"/>
  <c r="BG56" i="1" s="1"/>
  <c r="AH68" i="1"/>
  <c r="AH76" i="1"/>
  <c r="AH84" i="1"/>
  <c r="AH92" i="1"/>
  <c r="AH100" i="1"/>
  <c r="AH108" i="1"/>
  <c r="X106" i="1"/>
  <c r="BE106" i="1" s="1"/>
  <c r="Y41" i="1"/>
  <c r="BF41" i="1" s="1"/>
  <c r="Z89" i="1"/>
  <c r="BG89" i="1" s="1"/>
  <c r="W91" i="1"/>
  <c r="BD91" i="1" s="1"/>
  <c r="AE144" i="1"/>
  <c r="AD145" i="1"/>
  <c r="Y151" i="1"/>
  <c r="BF151" i="1" s="1"/>
  <c r="AE152" i="1"/>
  <c r="AD153" i="1"/>
  <c r="X29" i="1"/>
  <c r="BE29" i="1" s="1"/>
  <c r="V151" i="1"/>
  <c r="X85" i="1"/>
  <c r="BE85" i="1" s="1"/>
  <c r="Z27" i="1"/>
  <c r="BG27" i="1" s="1"/>
  <c r="W7" i="1"/>
  <c r="BD7" i="1" s="1"/>
  <c r="AA13" i="1"/>
  <c r="BH13" i="1" s="1"/>
  <c r="X93" i="1"/>
  <c r="BE93" i="1" s="1"/>
  <c r="Z83" i="1"/>
  <c r="X141" i="1"/>
  <c r="BE141" i="1" s="1"/>
  <c r="V79" i="1"/>
  <c r="BC79" i="1" s="1"/>
  <c r="AD8" i="1"/>
  <c r="X117" i="1"/>
  <c r="BE117" i="1" s="1"/>
  <c r="AE46" i="1"/>
  <c r="AE54" i="1"/>
  <c r="AH59" i="1"/>
  <c r="AE62" i="1"/>
  <c r="AE70" i="1"/>
  <c r="AE78" i="1"/>
  <c r="AE94" i="1"/>
  <c r="AE110" i="1"/>
  <c r="AH115" i="1"/>
  <c r="AE118" i="1"/>
  <c r="AC120" i="1"/>
  <c r="AH123" i="1"/>
  <c r="V128" i="1"/>
  <c r="BC128" i="1" s="1"/>
  <c r="AH131" i="1"/>
  <c r="V136" i="1"/>
  <c r="BC136" i="1" s="1"/>
  <c r="V144" i="1"/>
  <c r="AH147" i="1"/>
  <c r="AE150" i="1"/>
  <c r="V152" i="1"/>
  <c r="BC152" i="1" s="1"/>
  <c r="AC9" i="1"/>
  <c r="V11" i="1"/>
  <c r="BC11" i="1" s="1"/>
  <c r="AE15" i="1"/>
  <c r="AD16" i="1"/>
  <c r="AC17" i="1"/>
  <c r="AE23" i="1"/>
  <c r="AD24" i="1"/>
  <c r="AC25" i="1"/>
  <c r="AD32" i="1"/>
  <c r="AC33" i="1"/>
  <c r="AD40" i="1"/>
  <c r="AC41" i="1"/>
  <c r="AD48" i="1"/>
  <c r="AC49" i="1"/>
  <c r="AD56" i="1"/>
  <c r="AC57" i="1"/>
  <c r="AH60" i="1"/>
  <c r="AD64" i="1"/>
  <c r="AC65" i="1"/>
  <c r="AC73" i="1"/>
  <c r="W74" i="1"/>
  <c r="BD74" i="1" s="1"/>
  <c r="AC81" i="1"/>
  <c r="AE87" i="1"/>
  <c r="AC89" i="1"/>
  <c r="AC97" i="1"/>
  <c r="AC105" i="1"/>
  <c r="AE111" i="1"/>
  <c r="AD112" i="1"/>
  <c r="AC113" i="1"/>
  <c r="X127" i="1"/>
  <c r="W128" i="1"/>
  <c r="BD128" i="1" s="1"/>
  <c r="Z128" i="1"/>
  <c r="BG128" i="1" s="1"/>
  <c r="X135" i="1"/>
  <c r="BE135" i="1" s="1"/>
  <c r="W136" i="1"/>
  <c r="BD136" i="1" s="1"/>
  <c r="AC137" i="1"/>
  <c r="X143" i="1"/>
  <c r="BE143" i="1" s="1"/>
  <c r="AD144" i="1"/>
  <c r="X151" i="1"/>
  <c r="BE151" i="1" s="1"/>
  <c r="W152" i="1"/>
  <c r="AC153" i="1"/>
  <c r="AF23" i="1"/>
  <c r="AA25" i="1"/>
  <c r="BH25" i="1" s="1"/>
  <c r="AA33" i="1"/>
  <c r="BH33" i="1" s="1"/>
  <c r="AA49" i="1"/>
  <c r="AA57" i="1"/>
  <c r="AA65" i="1"/>
  <c r="AG121" i="1"/>
  <c r="Y137" i="1"/>
  <c r="Z145" i="1"/>
  <c r="BG145" i="1" s="1"/>
  <c r="AG153" i="1"/>
  <c r="AC154" i="1"/>
  <c r="AG15" i="1"/>
  <c r="AG23" i="1"/>
  <c r="CB23" i="1" s="1"/>
  <c r="AE33" i="1"/>
  <c r="AF40" i="1"/>
  <c r="AF48" i="1"/>
  <c r="AF56" i="1"/>
  <c r="AC83" i="1"/>
  <c r="AC139" i="1"/>
  <c r="AC147" i="1"/>
  <c r="Y154" i="1"/>
  <c r="BF154" i="1" s="1"/>
  <c r="AH15" i="1"/>
  <c r="AH39" i="1"/>
  <c r="AE42" i="1"/>
  <c r="AH47" i="1"/>
  <c r="AE50" i="1"/>
  <c r="AE58" i="1"/>
  <c r="AC60" i="1"/>
  <c r="AE90" i="1"/>
  <c r="X132" i="1"/>
  <c r="BE132" i="1" s="1"/>
  <c r="V140" i="1"/>
  <c r="BC140" i="1" s="1"/>
  <c r="X148" i="1"/>
  <c r="AH151" i="1"/>
  <c r="AC13" i="1"/>
  <c r="AC21" i="1"/>
  <c r="AH48" i="1"/>
  <c r="AH72" i="1"/>
  <c r="AC77" i="1"/>
  <c r="AH80" i="1"/>
  <c r="W86" i="1"/>
  <c r="BD86" i="1" s="1"/>
  <c r="AH88" i="1"/>
  <c r="AC93" i="1"/>
  <c r="AH96" i="1"/>
  <c r="AC109" i="1"/>
  <c r="AH112" i="1"/>
  <c r="AD132" i="1"/>
  <c r="AC133" i="1"/>
  <c r="AC141" i="1"/>
  <c r="W142" i="1"/>
  <c r="BD142" i="1" s="1"/>
  <c r="DA147" i="1"/>
  <c r="Z69" i="1"/>
  <c r="BG69" i="1" s="1"/>
  <c r="AD125" i="1"/>
  <c r="AC126" i="1"/>
  <c r="AF131" i="1"/>
  <c r="AA155" i="1"/>
  <c r="AA151" i="1"/>
  <c r="AA147" i="1"/>
  <c r="AA123" i="1"/>
  <c r="AA115" i="1"/>
  <c r="BH115" i="1" s="1"/>
  <c r="AA95" i="1"/>
  <c r="BH95" i="1" s="1"/>
  <c r="AA87" i="1"/>
  <c r="AA79" i="1"/>
  <c r="Y25" i="1"/>
  <c r="BF25" i="1" s="1"/>
  <c r="AA111" i="1"/>
  <c r="BH111" i="1" s="1"/>
  <c r="AA157" i="1"/>
  <c r="BH157" i="1" s="1"/>
  <c r="BN157" i="1" s="1"/>
  <c r="Z121" i="1"/>
  <c r="AA103" i="1"/>
  <c r="BH103" i="1" s="1"/>
  <c r="AG8" i="1"/>
  <c r="AG12" i="1"/>
  <c r="AG16" i="1"/>
  <c r="AG20" i="1"/>
  <c r="AG24" i="1"/>
  <c r="AG28" i="1"/>
  <c r="AG32" i="1"/>
  <c r="AC34" i="1"/>
  <c r="AG36" i="1"/>
  <c r="AE37" i="1"/>
  <c r="AC38" i="1"/>
  <c r="AG40" i="1"/>
  <c r="CB40" i="1" s="1"/>
  <c r="AE41" i="1"/>
  <c r="AC42" i="1"/>
  <c r="AE45" i="1"/>
  <c r="AC46" i="1"/>
  <c r="AE49" i="1"/>
  <c r="AC50" i="1"/>
  <c r="CY129" i="1"/>
  <c r="AA91" i="1"/>
  <c r="AA75" i="1"/>
  <c r="AH8" i="1"/>
  <c r="AF9" i="1"/>
  <c r="AD10" i="1"/>
  <c r="AH12" i="1"/>
  <c r="AF13" i="1"/>
  <c r="AD14" i="1"/>
  <c r="AH16" i="1"/>
  <c r="AF17" i="1"/>
  <c r="AD18" i="1"/>
  <c r="AH20" i="1"/>
  <c r="AF21" i="1"/>
  <c r="AD22" i="1"/>
  <c r="AH24" i="1"/>
  <c r="AF25" i="1"/>
  <c r="AD26" i="1"/>
  <c r="AH28" i="1"/>
  <c r="AF29" i="1"/>
  <c r="AD30" i="1"/>
  <c r="AH32" i="1"/>
  <c r="AF33" i="1"/>
  <c r="AD34" i="1"/>
  <c r="AH36" i="1"/>
  <c r="AF37" i="1"/>
  <c r="AD38" i="1"/>
  <c r="AH40" i="1"/>
  <c r="AF41" i="1"/>
  <c r="AD42" i="1"/>
  <c r="AH44" i="1"/>
  <c r="AF45" i="1"/>
  <c r="AD46" i="1"/>
  <c r="AF49" i="1"/>
  <c r="AD50" i="1"/>
  <c r="AF53" i="1"/>
  <c r="AD54" i="1"/>
  <c r="AF57" i="1"/>
  <c r="CY157" i="1"/>
  <c r="AA143" i="1"/>
  <c r="BH143" i="1" s="1"/>
  <c r="AA127" i="1"/>
  <c r="AA153" i="1"/>
  <c r="BH153" i="1" s="1"/>
  <c r="AG9" i="1"/>
  <c r="AG13" i="1"/>
  <c r="AG21" i="1"/>
  <c r="AG25" i="1"/>
  <c r="AG29" i="1"/>
  <c r="CB29" i="1" s="1"/>
  <c r="AG33" i="1"/>
  <c r="CB33" i="1" s="1"/>
  <c r="AE38" i="1"/>
  <c r="AG125" i="1"/>
  <c r="AG129" i="1"/>
  <c r="AG133" i="1"/>
  <c r="AG137" i="1"/>
  <c r="AG141" i="1"/>
  <c r="AG145" i="1"/>
  <c r="AG149" i="1"/>
  <c r="AG157" i="1"/>
  <c r="Z149" i="1"/>
  <c r="BG149" i="1" s="1"/>
  <c r="DC143" i="1"/>
  <c r="AA119" i="1"/>
  <c r="AA99" i="1"/>
  <c r="AA83" i="1"/>
  <c r="AA41" i="1"/>
  <c r="Z153" i="1"/>
  <c r="BG153" i="1" s="1"/>
  <c r="AA63" i="1"/>
  <c r="BH63" i="1" s="1"/>
  <c r="AH9" i="1"/>
  <c r="AH17" i="1"/>
  <c r="AH21" i="1"/>
  <c r="AH25" i="1"/>
  <c r="AH29" i="1"/>
  <c r="AH33" i="1"/>
  <c r="CY153" i="1"/>
  <c r="AA135" i="1"/>
  <c r="BH135" i="1" s="1"/>
  <c r="AA107" i="1"/>
  <c r="BH107" i="1" s="1"/>
  <c r="X20" i="1"/>
  <c r="BE20" i="1" s="1"/>
  <c r="X24" i="1"/>
  <c r="AE27" i="1"/>
  <c r="AE31" i="1"/>
  <c r="AC36" i="1"/>
  <c r="AC48" i="1"/>
  <c r="CY149" i="1"/>
  <c r="AA47" i="1"/>
  <c r="BH47" i="1" s="1"/>
  <c r="AA131" i="1"/>
  <c r="BH131" i="1" s="1"/>
  <c r="W29" i="1"/>
  <c r="BD29" i="1" s="1"/>
  <c r="Y32" i="1"/>
  <c r="AE57" i="1"/>
  <c r="AE61" i="1"/>
  <c r="AC62" i="1"/>
  <c r="AE65" i="1"/>
  <c r="AC66" i="1"/>
  <c r="AG68" i="1"/>
  <c r="CB68" i="1" s="1"/>
  <c r="AE69" i="1"/>
  <c r="AC70" i="1"/>
  <c r="AC82" i="1"/>
  <c r="AE101" i="1"/>
  <c r="AC102" i="1"/>
  <c r="AC110" i="1"/>
  <c r="AC114" i="1"/>
  <c r="AG124" i="1"/>
  <c r="CB124" i="1" s="1"/>
  <c r="AG128" i="1"/>
  <c r="CB128" i="1" s="1"/>
  <c r="AE129" i="1"/>
  <c r="AC130" i="1"/>
  <c r="AG132" i="1"/>
  <c r="CB132" i="1" s="1"/>
  <c r="AG136" i="1"/>
  <c r="CB136" i="1" s="1"/>
  <c r="AG140" i="1"/>
  <c r="CB140" i="1" s="1"/>
  <c r="AG144" i="1"/>
  <c r="CB144" i="1" s="1"/>
  <c r="AC146" i="1"/>
  <c r="AG148" i="1"/>
  <c r="CB148" i="1" s="1"/>
  <c r="AE149" i="1"/>
  <c r="AC150" i="1"/>
  <c r="AG152" i="1"/>
  <c r="CB152" i="1" s="1"/>
  <c r="AG156" i="1"/>
  <c r="CB156" i="1" s="1"/>
  <c r="AC158" i="1"/>
  <c r="AD58" i="1"/>
  <c r="AF61" i="1"/>
  <c r="AD62" i="1"/>
  <c r="AF65" i="1"/>
  <c r="AD66" i="1"/>
  <c r="AF69" i="1"/>
  <c r="AD70" i="1"/>
  <c r="AF73" i="1"/>
  <c r="AD74" i="1"/>
  <c r="AF77" i="1"/>
  <c r="AD78" i="1"/>
  <c r="AF81" i="1"/>
  <c r="AD82" i="1"/>
  <c r="AF85" i="1"/>
  <c r="AD86" i="1"/>
  <c r="AF89" i="1"/>
  <c r="AD90" i="1"/>
  <c r="AF93" i="1"/>
  <c r="AD94" i="1"/>
  <c r="AF97" i="1"/>
  <c r="AD98" i="1"/>
  <c r="AF101" i="1"/>
  <c r="AD102" i="1"/>
  <c r="AF105" i="1"/>
  <c r="AD106" i="1"/>
  <c r="AF109" i="1"/>
  <c r="AD110" i="1"/>
  <c r="AF113" i="1"/>
  <c r="AD114" i="1"/>
  <c r="AH116" i="1"/>
  <c r="AF117" i="1"/>
  <c r="AD118" i="1"/>
  <c r="AH120" i="1"/>
  <c r="AF121" i="1"/>
  <c r="AD122" i="1"/>
  <c r="AH124" i="1"/>
  <c r="AF125" i="1"/>
  <c r="AD126" i="1"/>
  <c r="AH128" i="1"/>
  <c r="AF129" i="1"/>
  <c r="AD130" i="1"/>
  <c r="AH132" i="1"/>
  <c r="AF133" i="1"/>
  <c r="AD134" i="1"/>
  <c r="AH136" i="1"/>
  <c r="AF137" i="1"/>
  <c r="AD138" i="1"/>
  <c r="AH140" i="1"/>
  <c r="AF141" i="1"/>
  <c r="AD142" i="1"/>
  <c r="AH144" i="1"/>
  <c r="AF145" i="1"/>
  <c r="AD146" i="1"/>
  <c r="AH148" i="1"/>
  <c r="AF149" i="1"/>
  <c r="AD150" i="1"/>
  <c r="AH152" i="1"/>
  <c r="AF153" i="1"/>
  <c r="AD154" i="1"/>
  <c r="AH156" i="1"/>
  <c r="AF157" i="1"/>
  <c r="AD158" i="1"/>
  <c r="AG61" i="1"/>
  <c r="CB61" i="1" s="1"/>
  <c r="AG81" i="1"/>
  <c r="CB81" i="1" s="1"/>
  <c r="AG113" i="1"/>
  <c r="CB113" i="1" s="1"/>
  <c r="AG117" i="1"/>
  <c r="AE122" i="1"/>
  <c r="AH57" i="1"/>
  <c r="AH61" i="1"/>
  <c r="AH65" i="1"/>
  <c r="AH69" i="1"/>
  <c r="AH73" i="1"/>
  <c r="AH77" i="1"/>
  <c r="AH81" i="1"/>
  <c r="AH93" i="1"/>
  <c r="AH109" i="1"/>
  <c r="AH113" i="1"/>
  <c r="AH117" i="1"/>
  <c r="AH121" i="1"/>
  <c r="AH125" i="1"/>
  <c r="AH129" i="1"/>
  <c r="AH133" i="1"/>
  <c r="AH137" i="1"/>
  <c r="AH141" i="1"/>
  <c r="AH145" i="1"/>
  <c r="AH149" i="1"/>
  <c r="AH153" i="1"/>
  <c r="AH157" i="1"/>
  <c r="X112" i="1"/>
  <c r="V113" i="1"/>
  <c r="BC113" i="1" s="1"/>
  <c r="X152" i="1"/>
  <c r="X156" i="1"/>
  <c r="BE156" i="1" s="1"/>
  <c r="BK156" i="1" s="1"/>
  <c r="Y72" i="1"/>
  <c r="BF72" i="1" s="1"/>
  <c r="W73" i="1"/>
  <c r="BD73" i="1" s="1"/>
  <c r="Y76" i="1"/>
  <c r="BF76" i="1" s="1"/>
  <c r="W77" i="1"/>
  <c r="BD77" i="1" s="1"/>
  <c r="Y80" i="1"/>
  <c r="BF80" i="1" s="1"/>
  <c r="W81" i="1"/>
  <c r="BD81" i="1" s="1"/>
  <c r="Y84" i="1"/>
  <c r="BF84" i="1" s="1"/>
  <c r="W85" i="1"/>
  <c r="BD85" i="1" s="1"/>
  <c r="W89" i="1"/>
  <c r="BD89" i="1" s="1"/>
  <c r="Y92" i="1"/>
  <c r="W93" i="1"/>
  <c r="Y96" i="1"/>
  <c r="BF96" i="1" s="1"/>
  <c r="W97" i="1"/>
  <c r="BD97" i="1" s="1"/>
  <c r="Y100" i="1"/>
  <c r="W101" i="1"/>
  <c r="BD101" i="1" s="1"/>
  <c r="Y104" i="1"/>
  <c r="BF104" i="1" s="1"/>
  <c r="W105" i="1"/>
  <c r="W109" i="1"/>
  <c r="Y112" i="1"/>
  <c r="W113" i="1"/>
  <c r="BD113" i="1" s="1"/>
  <c r="Y116" i="1"/>
  <c r="BF116" i="1" s="1"/>
  <c r="W117" i="1"/>
  <c r="Y120" i="1"/>
  <c r="BF120" i="1" s="1"/>
  <c r="W121" i="1"/>
  <c r="BD121" i="1" s="1"/>
  <c r="W125" i="1"/>
  <c r="BD125" i="1" s="1"/>
  <c r="W129" i="1"/>
  <c r="Y132" i="1"/>
  <c r="W133" i="1"/>
  <c r="BD133" i="1" s="1"/>
  <c r="Y136" i="1"/>
  <c r="BF136" i="1" s="1"/>
  <c r="W137" i="1"/>
  <c r="W141" i="1"/>
  <c r="BD141" i="1" s="1"/>
  <c r="Y144" i="1"/>
  <c r="BF144" i="1" s="1"/>
  <c r="W145" i="1"/>
  <c r="BD145" i="1" s="1"/>
  <c r="Y148" i="1"/>
  <c r="BF148" i="1" s="1"/>
  <c r="W149" i="1"/>
  <c r="Y152" i="1"/>
  <c r="BF152" i="1" s="1"/>
  <c r="W153" i="1"/>
  <c r="BD153" i="1" s="1"/>
  <c r="Y156" i="1"/>
  <c r="W157" i="1"/>
  <c r="AC117" i="1"/>
  <c r="AC121" i="1"/>
  <c r="AC125" i="1"/>
  <c r="AC129" i="1"/>
  <c r="AC145" i="1"/>
  <c r="AG147" i="1"/>
  <c r="AC149" i="1"/>
  <c r="AG151" i="1"/>
  <c r="AG155" i="1"/>
  <c r="W158" i="1"/>
  <c r="Y153" i="1"/>
  <c r="BF153" i="1" s="1"/>
  <c r="W146" i="1"/>
  <c r="BD146" i="1" s="1"/>
  <c r="Y129" i="1"/>
  <c r="BF129" i="1" s="1"/>
  <c r="Y113" i="1"/>
  <c r="BF113" i="1" s="1"/>
  <c r="Y101" i="1"/>
  <c r="BF101" i="1" s="1"/>
  <c r="W94" i="1"/>
  <c r="W90" i="1"/>
  <c r="BD90" i="1" s="1"/>
  <c r="W66" i="1"/>
  <c r="BD66" i="1" s="1"/>
  <c r="Y61" i="1"/>
  <c r="BF61" i="1" s="1"/>
  <c r="Y57" i="1"/>
  <c r="Y29" i="1"/>
  <c r="BF29" i="1" s="1"/>
  <c r="W18" i="1"/>
  <c r="AC7" i="1"/>
  <c r="AE10" i="1"/>
  <c r="AC11" i="1"/>
  <c r="AE14" i="1"/>
  <c r="AC15" i="1"/>
  <c r="AE18" i="1"/>
  <c r="AE22" i="1"/>
  <c r="AE26" i="1"/>
  <c r="AE30" i="1"/>
  <c r="AE34" i="1"/>
  <c r="W150" i="1"/>
  <c r="BD150" i="1" s="1"/>
  <c r="Y141" i="1"/>
  <c r="BF141" i="1" s="1"/>
  <c r="W118" i="1"/>
  <c r="W106" i="1"/>
  <c r="Y85" i="1"/>
  <c r="Y73" i="1"/>
  <c r="BF73" i="1" s="1"/>
  <c r="Y45" i="1"/>
  <c r="BF45" i="1" s="1"/>
  <c r="W38" i="1"/>
  <c r="BD38" i="1" s="1"/>
  <c r="W10" i="1"/>
  <c r="BD10" i="1" s="1"/>
  <c r="AD7" i="1"/>
  <c r="AF10" i="1"/>
  <c r="AD11" i="1"/>
  <c r="AH13" i="1"/>
  <c r="AF14" i="1"/>
  <c r="AD15" i="1"/>
  <c r="AF114" i="1"/>
  <c r="AF118" i="1"/>
  <c r="AF122" i="1"/>
  <c r="AD123" i="1"/>
  <c r="AF126" i="1"/>
  <c r="AD127" i="1"/>
  <c r="AF130" i="1"/>
  <c r="AD131" i="1"/>
  <c r="AF134" i="1"/>
  <c r="AD135" i="1"/>
  <c r="AF138" i="1"/>
  <c r="AD139" i="1"/>
  <c r="AF142" i="1"/>
  <c r="AD143" i="1"/>
  <c r="AF146" i="1"/>
  <c r="AD147" i="1"/>
  <c r="AF150" i="1"/>
  <c r="AD151" i="1"/>
  <c r="AF154" i="1"/>
  <c r="AD155" i="1"/>
  <c r="AF158" i="1"/>
  <c r="W134" i="1"/>
  <c r="BD134" i="1" s="1"/>
  <c r="W122" i="1"/>
  <c r="BD122" i="1" s="1"/>
  <c r="Y93" i="1"/>
  <c r="W78" i="1"/>
  <c r="BD78" i="1" s="1"/>
  <c r="W54" i="1"/>
  <c r="BD54" i="1" s="1"/>
  <c r="Y49" i="1"/>
  <c r="BF49" i="1" s="1"/>
  <c r="Y33" i="1"/>
  <c r="W22" i="1"/>
  <c r="Y17" i="1"/>
  <c r="BF17" i="1" s="1"/>
  <c r="V10" i="1"/>
  <c r="BC10" i="1" s="1"/>
  <c r="AE7" i="1"/>
  <c r="AC8" i="1"/>
  <c r="AG10" i="1"/>
  <c r="AC12" i="1"/>
  <c r="X12" i="1"/>
  <c r="AG14" i="1"/>
  <c r="CB14" i="1" s="1"/>
  <c r="AG122" i="1"/>
  <c r="AG126" i="1"/>
  <c r="AG130" i="1"/>
  <c r="AG134" i="1"/>
  <c r="CB134" i="1" s="1"/>
  <c r="AG138" i="1"/>
  <c r="AG142" i="1"/>
  <c r="AG146" i="1"/>
  <c r="AG150" i="1"/>
  <c r="CB150" i="1" s="1"/>
  <c r="AG154" i="1"/>
  <c r="AG158" i="1"/>
  <c r="Y157" i="1"/>
  <c r="Y145" i="1"/>
  <c r="Y117" i="1"/>
  <c r="BF117" i="1" s="1"/>
  <c r="W110" i="1"/>
  <c r="BD110" i="1" s="1"/>
  <c r="Y105" i="1"/>
  <c r="W98" i="1"/>
  <c r="BD98" i="1" s="1"/>
  <c r="Y89" i="1"/>
  <c r="W70" i="1"/>
  <c r="BD70" i="1" s="1"/>
  <c r="Y65" i="1"/>
  <c r="X17" i="1"/>
  <c r="Y7" i="1"/>
  <c r="BF7" i="1" s="1"/>
  <c r="AF7" i="1"/>
  <c r="CB7" i="1" s="1"/>
  <c r="Z8" i="1"/>
  <c r="AH10" i="1"/>
  <c r="AA12" i="1"/>
  <c r="AH14" i="1"/>
  <c r="Z16" i="1"/>
  <c r="BG16" i="1" s="1"/>
  <c r="AH18" i="1"/>
  <c r="AH122" i="1"/>
  <c r="AH126" i="1"/>
  <c r="AH130" i="1"/>
  <c r="AH134" i="1"/>
  <c r="AH138" i="1"/>
  <c r="AH142" i="1"/>
  <c r="AH146" i="1"/>
  <c r="AH150" i="1"/>
  <c r="AH154" i="1"/>
  <c r="AH158" i="1"/>
  <c r="Y149" i="1"/>
  <c r="BF149" i="1" s="1"/>
  <c r="Y133" i="1"/>
  <c r="BF133" i="1" s="1"/>
  <c r="W126" i="1"/>
  <c r="BD126" i="1" s="1"/>
  <c r="W82" i="1"/>
  <c r="BD82" i="1" s="1"/>
  <c r="Y77" i="1"/>
  <c r="W42" i="1"/>
  <c r="BD42" i="1" s="1"/>
  <c r="Y37" i="1"/>
  <c r="W26" i="1"/>
  <c r="W14" i="1"/>
  <c r="Y9" i="1"/>
  <c r="X9" i="1"/>
  <c r="BE9" i="1" s="1"/>
  <c r="W138" i="1"/>
  <c r="BD138" i="1" s="1"/>
  <c r="Y121" i="1"/>
  <c r="BF121" i="1" s="1"/>
  <c r="Y109" i="1"/>
  <c r="BF109" i="1" s="1"/>
  <c r="Y97" i="1"/>
  <c r="BF97" i="1" s="1"/>
  <c r="W62" i="1"/>
  <c r="BD62" i="1" s="1"/>
  <c r="W58" i="1"/>
  <c r="BD58" i="1" s="1"/>
  <c r="Y53" i="1"/>
  <c r="BF53" i="1" s="1"/>
  <c r="W30" i="1"/>
  <c r="BD30" i="1" s="1"/>
  <c r="Y21" i="1"/>
  <c r="BF21" i="1" s="1"/>
  <c r="V14" i="1"/>
  <c r="BC14" i="1" s="1"/>
  <c r="AF8" i="1"/>
  <c r="AD9" i="1"/>
  <c r="AF12" i="1"/>
  <c r="AD13" i="1"/>
  <c r="AF16" i="1"/>
  <c r="W154" i="1"/>
  <c r="W130" i="1"/>
  <c r="Y125" i="1"/>
  <c r="W114" i="1"/>
  <c r="BD114" i="1" s="1"/>
  <c r="W102" i="1"/>
  <c r="Y81" i="1"/>
  <c r="Y69" i="1"/>
  <c r="W46" i="1"/>
  <c r="BD46" i="1" s="1"/>
  <c r="AG44" i="1"/>
  <c r="AG48" i="1"/>
  <c r="CB48" i="1" s="1"/>
  <c r="AG52" i="1"/>
  <c r="AE53" i="1"/>
  <c r="AC54" i="1"/>
  <c r="AG56" i="1"/>
  <c r="CB56" i="1" s="1"/>
  <c r="AC58" i="1"/>
  <c r="AG60" i="1"/>
  <c r="CB60" i="1" s="1"/>
  <c r="AG64" i="1"/>
  <c r="AG72" i="1"/>
  <c r="AE73" i="1"/>
  <c r="AC74" i="1"/>
  <c r="AG76" i="1"/>
  <c r="AE77" i="1"/>
  <c r="AC78" i="1"/>
  <c r="AG80" i="1"/>
  <c r="AG84" i="1"/>
  <c r="AG88" i="1"/>
  <c r="AE89" i="1"/>
  <c r="AC90" i="1"/>
  <c r="AG92" i="1"/>
  <c r="AG96" i="1"/>
  <c r="AG100" i="1"/>
  <c r="AG104" i="1"/>
  <c r="AE105" i="1"/>
  <c r="AC106" i="1"/>
  <c r="AG108" i="1"/>
  <c r="AG112" i="1"/>
  <c r="AG116" i="1"/>
  <c r="AC118" i="1"/>
  <c r="AG120" i="1"/>
  <c r="AG17" i="1"/>
  <c r="CB17" i="1" s="1"/>
  <c r="AC19" i="1"/>
  <c r="AC23" i="1"/>
  <c r="AC27" i="1"/>
  <c r="AC31" i="1"/>
  <c r="AC35" i="1"/>
  <c r="AG37" i="1"/>
  <c r="CB37" i="1" s="1"/>
  <c r="AC39" i="1"/>
  <c r="AG41" i="1"/>
  <c r="CB41" i="1" s="1"/>
  <c r="AC43" i="1"/>
  <c r="AG45" i="1"/>
  <c r="AC47" i="1"/>
  <c r="AG49" i="1"/>
  <c r="CB49" i="1" s="1"/>
  <c r="AC51" i="1"/>
  <c r="AG53" i="1"/>
  <c r="CB53" i="1" s="1"/>
  <c r="AG57" i="1"/>
  <c r="AC59" i="1"/>
  <c r="AC63" i="1"/>
  <c r="AG65" i="1"/>
  <c r="CB65" i="1" s="1"/>
  <c r="AC67" i="1"/>
  <c r="AG69" i="1"/>
  <c r="CB69" i="1" s="1"/>
  <c r="AC71" i="1"/>
  <c r="AG73" i="1"/>
  <c r="AG77" i="1"/>
  <c r="CB77" i="1" s="1"/>
  <c r="AG85" i="1"/>
  <c r="CB85" i="1" s="1"/>
  <c r="AC87" i="1"/>
  <c r="AG89" i="1"/>
  <c r="AC91" i="1"/>
  <c r="AG93" i="1"/>
  <c r="CB93" i="1" s="1"/>
  <c r="AG97" i="1"/>
  <c r="CB97" i="1" s="1"/>
  <c r="AC99" i="1"/>
  <c r="AG101" i="1"/>
  <c r="CB101" i="1" s="1"/>
  <c r="AC103" i="1"/>
  <c r="AG105" i="1"/>
  <c r="CB105" i="1" s="1"/>
  <c r="AC107" i="1"/>
  <c r="AG109" i="1"/>
  <c r="CB109" i="1" s="1"/>
  <c r="AC111" i="1"/>
  <c r="AD156" i="1"/>
  <c r="AD152" i="1"/>
  <c r="AD148" i="1"/>
  <c r="AD140" i="1"/>
  <c r="AD136" i="1"/>
  <c r="AD128" i="1"/>
  <c r="AF18" i="1"/>
  <c r="AD19" i="1"/>
  <c r="AF22" i="1"/>
  <c r="AD23" i="1"/>
  <c r="AF26" i="1"/>
  <c r="AD27" i="1"/>
  <c r="AF30" i="1"/>
  <c r="AD31" i="1"/>
  <c r="AF34" i="1"/>
  <c r="AD35" i="1"/>
  <c r="AH37" i="1"/>
  <c r="AF38" i="1"/>
  <c r="AD39" i="1"/>
  <c r="AH41" i="1"/>
  <c r="AF42" i="1"/>
  <c r="AD43" i="1"/>
  <c r="AH45" i="1"/>
  <c r="AF46" i="1"/>
  <c r="AD47" i="1"/>
  <c r="AH49" i="1"/>
  <c r="AF50" i="1"/>
  <c r="AD51" i="1"/>
  <c r="AH53" i="1"/>
  <c r="AF54" i="1"/>
  <c r="AD55" i="1"/>
  <c r="AF58" i="1"/>
  <c r="AD59" i="1"/>
  <c r="AF62" i="1"/>
  <c r="AD63" i="1"/>
  <c r="AF66" i="1"/>
  <c r="AD67" i="1"/>
  <c r="AF70" i="1"/>
  <c r="AD71" i="1"/>
  <c r="AF74" i="1"/>
  <c r="AD75" i="1"/>
  <c r="AF78" i="1"/>
  <c r="AD79" i="1"/>
  <c r="AF82" i="1"/>
  <c r="AD83" i="1"/>
  <c r="AH85" i="1"/>
  <c r="AF86" i="1"/>
  <c r="AD87" i="1"/>
  <c r="AH89" i="1"/>
  <c r="AF90" i="1"/>
  <c r="AD91" i="1"/>
  <c r="AF94" i="1"/>
  <c r="AD95" i="1"/>
  <c r="AH97" i="1"/>
  <c r="AF98" i="1"/>
  <c r="AD99" i="1"/>
  <c r="AH101" i="1"/>
  <c r="AF102" i="1"/>
  <c r="AD103" i="1"/>
  <c r="AH105" i="1"/>
  <c r="AF106" i="1"/>
  <c r="AD107" i="1"/>
  <c r="AF110" i="1"/>
  <c r="AD111" i="1"/>
  <c r="AD115" i="1"/>
  <c r="AD119" i="1"/>
  <c r="AC156" i="1"/>
  <c r="AC152" i="1"/>
  <c r="AC148" i="1"/>
  <c r="AC144" i="1"/>
  <c r="AC140" i="1"/>
  <c r="AC136" i="1"/>
  <c r="AC132" i="1"/>
  <c r="AC128" i="1"/>
  <c r="AG18" i="1"/>
  <c r="CB18" i="1" s="1"/>
  <c r="X19" i="1"/>
  <c r="AE19" i="1"/>
  <c r="V20" i="1"/>
  <c r="BC20" i="1" s="1"/>
  <c r="AC20" i="1"/>
  <c r="AG22" i="1"/>
  <c r="CB22" i="1" s="1"/>
  <c r="V24" i="1"/>
  <c r="AC24" i="1"/>
  <c r="AG26" i="1"/>
  <c r="CB26" i="1" s="1"/>
  <c r="V28" i="1"/>
  <c r="BC28" i="1" s="1"/>
  <c r="AC28" i="1"/>
  <c r="AG30" i="1"/>
  <c r="V32" i="1"/>
  <c r="BC32" i="1" s="1"/>
  <c r="AC32" i="1"/>
  <c r="AG34" i="1"/>
  <c r="X35" i="1"/>
  <c r="BE35" i="1" s="1"/>
  <c r="AE35" i="1"/>
  <c r="AG38" i="1"/>
  <c r="X39" i="1"/>
  <c r="AE39" i="1"/>
  <c r="V40" i="1"/>
  <c r="BC40" i="1" s="1"/>
  <c r="AC40" i="1"/>
  <c r="AG42" i="1"/>
  <c r="X43" i="1"/>
  <c r="BE43" i="1" s="1"/>
  <c r="AE43" i="1"/>
  <c r="V44" i="1"/>
  <c r="BC44" i="1" s="1"/>
  <c r="AC44" i="1"/>
  <c r="X44" i="1"/>
  <c r="BE44" i="1" s="1"/>
  <c r="AG46" i="1"/>
  <c r="X47" i="1"/>
  <c r="BE47" i="1" s="1"/>
  <c r="AE47" i="1"/>
  <c r="AG50" i="1"/>
  <c r="X51" i="1"/>
  <c r="BE51" i="1" s="1"/>
  <c r="AE51" i="1"/>
  <c r="V52" i="1"/>
  <c r="BC52" i="1" s="1"/>
  <c r="AC52" i="1"/>
  <c r="AG54" i="1"/>
  <c r="X55" i="1"/>
  <c r="AE55" i="1"/>
  <c r="V56" i="1"/>
  <c r="BC56" i="1" s="1"/>
  <c r="AC56" i="1"/>
  <c r="AG58" i="1"/>
  <c r="CB58" i="1" s="1"/>
  <c r="X59" i="1"/>
  <c r="AE59" i="1"/>
  <c r="AG62" i="1"/>
  <c r="X63" i="1"/>
  <c r="BE63" i="1" s="1"/>
  <c r="AE63" i="1"/>
  <c r="V64" i="1"/>
  <c r="BC64" i="1" s="1"/>
  <c r="AC64" i="1"/>
  <c r="AG66" i="1"/>
  <c r="CB66" i="1" s="1"/>
  <c r="X67" i="1"/>
  <c r="AE67" i="1"/>
  <c r="V68" i="1"/>
  <c r="BC68" i="1" s="1"/>
  <c r="AC68" i="1"/>
  <c r="AG70" i="1"/>
  <c r="X71" i="1"/>
  <c r="BE71" i="1" s="1"/>
  <c r="AE71" i="1"/>
  <c r="V72" i="1"/>
  <c r="AC72" i="1"/>
  <c r="AG74" i="1"/>
  <c r="CB74" i="1" s="1"/>
  <c r="X75" i="1"/>
  <c r="AE75" i="1"/>
  <c r="V76" i="1"/>
  <c r="BC76" i="1" s="1"/>
  <c r="AC76" i="1"/>
  <c r="AG78" i="1"/>
  <c r="X79" i="1"/>
  <c r="AE79" i="1"/>
  <c r="V80" i="1"/>
  <c r="AC80" i="1"/>
  <c r="AG82" i="1"/>
  <c r="X83" i="1"/>
  <c r="AE83" i="1"/>
  <c r="V84" i="1"/>
  <c r="BC84" i="1" s="1"/>
  <c r="AC84" i="1"/>
  <c r="AG86" i="1"/>
  <c r="V88" i="1"/>
  <c r="BC88" i="1" s="1"/>
  <c r="AC88" i="1"/>
  <c r="AG90" i="1"/>
  <c r="X91" i="1"/>
  <c r="AE91" i="1"/>
  <c r="V92" i="1"/>
  <c r="AC92" i="1"/>
  <c r="AG94" i="1"/>
  <c r="X95" i="1"/>
  <c r="BE95" i="1" s="1"/>
  <c r="AE95" i="1"/>
  <c r="V96" i="1"/>
  <c r="BC96" i="1" s="1"/>
  <c r="AC96" i="1"/>
  <c r="AG98" i="1"/>
  <c r="CB98" i="1" s="1"/>
  <c r="X99" i="1"/>
  <c r="AE99" i="1"/>
  <c r="V100" i="1"/>
  <c r="AC100" i="1"/>
  <c r="AG102" i="1"/>
  <c r="X103" i="1"/>
  <c r="AE103" i="1"/>
  <c r="V104" i="1"/>
  <c r="AC104" i="1"/>
  <c r="AG106" i="1"/>
  <c r="X107" i="1"/>
  <c r="AE107" i="1"/>
  <c r="V108" i="1"/>
  <c r="BC108" i="1" s="1"/>
  <c r="AC108" i="1"/>
  <c r="AG110" i="1"/>
  <c r="V112" i="1"/>
  <c r="BC112" i="1" s="1"/>
  <c r="AC112" i="1"/>
  <c r="AG114" i="1"/>
  <c r="CB114" i="1" s="1"/>
  <c r="X115" i="1"/>
  <c r="BE115" i="1" s="1"/>
  <c r="AE115" i="1"/>
  <c r="V116" i="1"/>
  <c r="BC116" i="1" s="1"/>
  <c r="AC116" i="1"/>
  <c r="AG118" i="1"/>
  <c r="CB118" i="1" s="1"/>
  <c r="X119" i="1"/>
  <c r="AE119" i="1"/>
  <c r="W20" i="1"/>
  <c r="AD20" i="1"/>
  <c r="Z20" i="1"/>
  <c r="BG20" i="1" s="1"/>
  <c r="AH22" i="1"/>
  <c r="AA24" i="1"/>
  <c r="BH24" i="1" s="1"/>
  <c r="AH26" i="1"/>
  <c r="Z28" i="1"/>
  <c r="AH30" i="1"/>
  <c r="AH34" i="1"/>
  <c r="AA36" i="1"/>
  <c r="AA38" i="1"/>
  <c r="BH38" i="1" s="1"/>
  <c r="AH38" i="1"/>
  <c r="AA42" i="1"/>
  <c r="BH42" i="1" s="1"/>
  <c r="AH42" i="1"/>
  <c r="Y43" i="1"/>
  <c r="AF43" i="1"/>
  <c r="AA44" i="1"/>
  <c r="AH46" i="1"/>
  <c r="AH50" i="1"/>
  <c r="AA54" i="1"/>
  <c r="BH54" i="1" s="1"/>
  <c r="AH54" i="1"/>
  <c r="AH58" i="1"/>
  <c r="AH62" i="1"/>
  <c r="AA64" i="1"/>
  <c r="AH66" i="1"/>
  <c r="AH70" i="1"/>
  <c r="W72" i="1"/>
  <c r="BD72" i="1" s="1"/>
  <c r="AD72" i="1"/>
  <c r="AH74" i="1"/>
  <c r="W76" i="1"/>
  <c r="AD76" i="1"/>
  <c r="AH78" i="1"/>
  <c r="Y79" i="1"/>
  <c r="AF79" i="1"/>
  <c r="CB79" i="1" s="1"/>
  <c r="W80" i="1"/>
  <c r="AD80" i="1"/>
  <c r="AA82" i="1"/>
  <c r="BH82" i="1" s="1"/>
  <c r="AH82" i="1"/>
  <c r="W84" i="1"/>
  <c r="AD84" i="1"/>
  <c r="AH86" i="1"/>
  <c r="W88" i="1"/>
  <c r="AD88" i="1"/>
  <c r="AA88" i="1"/>
  <c r="AH90" i="1"/>
  <c r="Y91" i="1"/>
  <c r="BF91" i="1" s="1"/>
  <c r="AF91" i="1"/>
  <c r="W92" i="1"/>
  <c r="AD92" i="1"/>
  <c r="AH94" i="1"/>
  <c r="Y95" i="1"/>
  <c r="AF95" i="1"/>
  <c r="CB95" i="1" s="1"/>
  <c r="W96" i="1"/>
  <c r="AD96" i="1"/>
  <c r="AH98" i="1"/>
  <c r="W100" i="1"/>
  <c r="AD100" i="1"/>
  <c r="AH102" i="1"/>
  <c r="W104" i="1"/>
  <c r="BD104" i="1" s="1"/>
  <c r="AD104" i="1"/>
  <c r="AH106" i="1"/>
  <c r="AA108" i="1"/>
  <c r="BH108" i="1" s="1"/>
  <c r="AH110" i="1"/>
  <c r="AH114" i="1"/>
  <c r="AH118" i="1"/>
  <c r="W120" i="1"/>
  <c r="AD120" i="1"/>
  <c r="AA134" i="1"/>
  <c r="BH134" i="1" s="1"/>
  <c r="AA138" i="1"/>
  <c r="AA140" i="1"/>
  <c r="AA150" i="1"/>
  <c r="BH150" i="1" s="1"/>
  <c r="AA154" i="1"/>
  <c r="BH154" i="1" s="1"/>
  <c r="AA158" i="1"/>
  <c r="AE16" i="1"/>
  <c r="V18" i="1"/>
  <c r="BC18" i="1" s="1"/>
  <c r="AE20" i="1"/>
  <c r="AE24" i="1"/>
  <c r="AE28" i="1"/>
  <c r="AE32" i="1"/>
  <c r="AE36" i="1"/>
  <c r="AE88" i="1"/>
  <c r="AE92" i="1"/>
  <c r="AE96" i="1"/>
  <c r="AE100" i="1"/>
  <c r="AE104" i="1"/>
  <c r="AE108" i="1"/>
  <c r="AE112" i="1"/>
  <c r="AE116" i="1"/>
  <c r="AE120" i="1"/>
  <c r="AF155" i="1"/>
  <c r="AF151" i="1"/>
  <c r="AF135" i="1"/>
  <c r="AF127" i="1"/>
  <c r="AD17" i="1"/>
  <c r="AH19" i="1"/>
  <c r="AF20" i="1"/>
  <c r="AD21" i="1"/>
  <c r="AH23" i="1"/>
  <c r="AF24" i="1"/>
  <c r="AD25" i="1"/>
  <c r="AH27" i="1"/>
  <c r="AF28" i="1"/>
  <c r="AD29" i="1"/>
  <c r="AH31" i="1"/>
  <c r="AF32" i="1"/>
  <c r="AD33" i="1"/>
  <c r="AH35" i="1"/>
  <c r="AF36" i="1"/>
  <c r="AD53" i="1"/>
  <c r="AF60" i="1"/>
  <c r="AD61" i="1"/>
  <c r="AF64" i="1"/>
  <c r="AD65" i="1"/>
  <c r="AD69" i="1"/>
  <c r="AF72" i="1"/>
  <c r="AD73" i="1"/>
  <c r="AF76" i="1"/>
  <c r="AD77" i="1"/>
  <c r="AF80" i="1"/>
  <c r="AD81" i="1"/>
  <c r="AF84" i="1"/>
  <c r="AD85" i="1"/>
  <c r="AF88" i="1"/>
  <c r="AD89" i="1"/>
  <c r="AF92" i="1"/>
  <c r="AD93" i="1"/>
  <c r="AF96" i="1"/>
  <c r="AD97" i="1"/>
  <c r="AF100" i="1"/>
  <c r="AD101" i="1"/>
  <c r="AF104" i="1"/>
  <c r="AD105" i="1"/>
  <c r="AF108" i="1"/>
  <c r="AD109" i="1"/>
  <c r="AF112" i="1"/>
  <c r="AF116" i="1"/>
  <c r="AF120" i="1"/>
  <c r="AE151" i="1"/>
  <c r="AE147" i="1"/>
  <c r="AE143" i="1"/>
  <c r="AE139" i="1"/>
  <c r="AE135" i="1"/>
  <c r="AE131" i="1"/>
  <c r="AE127" i="1"/>
  <c r="AE123" i="1"/>
  <c r="CY7" i="1"/>
  <c r="X8" i="1"/>
  <c r="V9" i="1"/>
  <c r="BC9" i="1" s="1"/>
  <c r="V13" i="1"/>
  <c r="X13" i="1"/>
  <c r="CY155" i="1"/>
  <c r="AA72" i="1"/>
  <c r="BH72" i="1" s="1"/>
  <c r="Z72" i="1"/>
  <c r="AA128" i="1"/>
  <c r="Y124" i="1"/>
  <c r="BF124" i="1" s="1"/>
  <c r="AA60" i="1"/>
  <c r="AA52" i="1"/>
  <c r="AA116" i="1"/>
  <c r="Z88" i="1"/>
  <c r="Z116" i="1"/>
  <c r="BG116" i="1" s="1"/>
  <c r="Z108" i="1"/>
  <c r="BG108" i="1" s="1"/>
  <c r="Y88" i="1"/>
  <c r="AA84" i="1"/>
  <c r="Z44" i="1"/>
  <c r="BG44" i="1" s="1"/>
  <c r="Y108" i="1"/>
  <c r="BF108" i="1" s="1"/>
  <c r="Z84" i="1"/>
  <c r="Z24" i="1"/>
  <c r="BG24" i="1" s="1"/>
  <c r="Z140" i="1"/>
  <c r="BG140" i="1" s="1"/>
  <c r="AA100" i="1"/>
  <c r="AA80" i="1"/>
  <c r="Z36" i="1"/>
  <c r="Y140" i="1"/>
  <c r="Z100" i="1"/>
  <c r="Z80" i="1"/>
  <c r="AA76" i="1"/>
  <c r="Z64" i="1"/>
  <c r="Z12" i="1"/>
  <c r="BG12" i="1" s="1"/>
  <c r="Z76" i="1"/>
  <c r="AA20" i="1"/>
  <c r="AA8" i="1"/>
  <c r="Y56" i="1"/>
  <c r="BF56" i="1" s="1"/>
  <c r="AA156" i="1"/>
  <c r="AA152" i="1"/>
  <c r="AA144" i="1"/>
  <c r="Y128" i="1"/>
  <c r="AA120" i="1"/>
  <c r="AA104" i="1"/>
  <c r="DA73" i="1"/>
  <c r="AA32" i="1"/>
  <c r="Z156" i="1"/>
  <c r="BG156" i="1" s="1"/>
  <c r="BM156" i="1" s="1"/>
  <c r="Z152" i="1"/>
  <c r="BG152" i="1" s="1"/>
  <c r="Z144" i="1"/>
  <c r="BG144" i="1" s="1"/>
  <c r="Z120" i="1"/>
  <c r="AA112" i="1"/>
  <c r="Z104" i="1"/>
  <c r="AA96" i="1"/>
  <c r="AA92" i="1"/>
  <c r="AA68" i="1"/>
  <c r="BH68" i="1" s="1"/>
  <c r="AA48" i="1"/>
  <c r="Z32" i="1"/>
  <c r="AA148" i="1"/>
  <c r="BH148" i="1" s="1"/>
  <c r="AA136" i="1"/>
  <c r="BH136" i="1" s="1"/>
  <c r="AA132" i="1"/>
  <c r="BH132" i="1" s="1"/>
  <c r="Z112" i="1"/>
  <c r="BG112" i="1" s="1"/>
  <c r="Z96" i="1"/>
  <c r="BG96" i="1" s="1"/>
  <c r="Z92" i="1"/>
  <c r="AA40" i="1"/>
  <c r="AA16" i="1"/>
  <c r="AA124" i="1"/>
  <c r="AA56" i="1"/>
  <c r="AA28" i="1"/>
  <c r="Z148" i="1"/>
  <c r="Z136" i="1"/>
  <c r="BG136" i="1" s="1"/>
  <c r="Z132" i="1"/>
  <c r="CZ155" i="1"/>
  <c r="CZ151" i="1"/>
  <c r="DA154" i="1"/>
  <c r="DA153" i="1"/>
  <c r="DA155" i="1"/>
  <c r="DC151" i="1"/>
  <c r="DC75" i="1"/>
  <c r="CY45" i="1"/>
  <c r="CY35" i="1"/>
  <c r="DB150" i="1"/>
  <c r="Z154" i="1"/>
  <c r="Z150" i="1"/>
  <c r="Z126" i="1"/>
  <c r="Y158" i="1"/>
  <c r="BF158" i="1" s="1"/>
  <c r="BL158" i="1" s="1"/>
  <c r="DB157" i="1"/>
  <c r="W143" i="1"/>
  <c r="BD143" i="1" s="1"/>
  <c r="Y142" i="1"/>
  <c r="W123" i="1"/>
  <c r="BD123" i="1" s="1"/>
  <c r="W107" i="1"/>
  <c r="BD107" i="1" s="1"/>
  <c r="W99" i="1"/>
  <c r="BD99" i="1" s="1"/>
  <c r="W71" i="1"/>
  <c r="BD71" i="1" s="1"/>
  <c r="W51" i="1"/>
  <c r="Y50" i="1"/>
  <c r="Z158" i="1"/>
  <c r="BG158" i="1" s="1"/>
  <c r="BM158" i="1" s="1"/>
  <c r="CY152" i="1"/>
  <c r="CY60" i="1"/>
  <c r="CY156" i="1"/>
  <c r="DA7" i="1"/>
  <c r="CY158" i="1"/>
  <c r="X158" i="1"/>
  <c r="BE158" i="1" s="1"/>
  <c r="BK158" i="1" s="1"/>
  <c r="DA157" i="1"/>
  <c r="CY154" i="1"/>
  <c r="CY150" i="1"/>
  <c r="DA149" i="1"/>
  <c r="X122" i="1"/>
  <c r="BE122" i="1" s="1"/>
  <c r="CY59" i="1"/>
  <c r="DB41" i="1"/>
  <c r="DB84" i="1"/>
  <c r="DB120" i="1"/>
  <c r="CY138" i="1"/>
  <c r="DA137" i="1"/>
  <c r="CY134" i="1"/>
  <c r="CY130" i="1"/>
  <c r="CY126" i="1"/>
  <c r="CY122" i="1"/>
  <c r="CY118" i="1"/>
  <c r="DC16" i="1"/>
  <c r="DA150" i="1"/>
  <c r="CZ29" i="1"/>
  <c r="DA105" i="1"/>
  <c r="DA101" i="1"/>
  <c r="CY70" i="1"/>
  <c r="CY66" i="1"/>
  <c r="CY46" i="1"/>
  <c r="Z7" i="1"/>
  <c r="V147" i="1"/>
  <c r="BC147" i="1" s="1"/>
  <c r="CY146" i="1"/>
  <c r="X146" i="1"/>
  <c r="BE146" i="1" s="1"/>
  <c r="DA145" i="1"/>
  <c r="V143" i="1"/>
  <c r="BC143" i="1" s="1"/>
  <c r="CY142" i="1"/>
  <c r="X142" i="1"/>
  <c r="BE142" i="1" s="1"/>
  <c r="Z141" i="1"/>
  <c r="V139" i="1"/>
  <c r="X138" i="1"/>
  <c r="BE138" i="1" s="1"/>
  <c r="Z137" i="1"/>
  <c r="BG137" i="1" s="1"/>
  <c r="V135" i="1"/>
  <c r="BC135" i="1" s="1"/>
  <c r="X134" i="1"/>
  <c r="DA133" i="1"/>
  <c r="Z133" i="1"/>
  <c r="V131" i="1"/>
  <c r="BC131" i="1" s="1"/>
  <c r="X130" i="1"/>
  <c r="BE130" i="1" s="1"/>
  <c r="DA129" i="1"/>
  <c r="Z129" i="1"/>
  <c r="BG129" i="1" s="1"/>
  <c r="V127" i="1"/>
  <c r="X126" i="1"/>
  <c r="BE126" i="1" s="1"/>
  <c r="DA125" i="1"/>
  <c r="Z125" i="1"/>
  <c r="BG125" i="1" s="1"/>
  <c r="V123" i="1"/>
  <c r="BC123" i="1" s="1"/>
  <c r="DA121" i="1"/>
  <c r="V119" i="1"/>
  <c r="X118" i="1"/>
  <c r="BE118" i="1" s="1"/>
  <c r="Z117" i="1"/>
  <c r="BG117" i="1" s="1"/>
  <c r="V115" i="1"/>
  <c r="BC115" i="1" s="1"/>
  <c r="X114" i="1"/>
  <c r="BE114" i="1" s="1"/>
  <c r="DA113" i="1"/>
  <c r="Z113" i="1"/>
  <c r="BG113" i="1" s="1"/>
  <c r="V111" i="1"/>
  <c r="X110" i="1"/>
  <c r="BE110" i="1" s="1"/>
  <c r="Z109" i="1"/>
  <c r="V107" i="1"/>
  <c r="BC107" i="1" s="1"/>
  <c r="CY106" i="1"/>
  <c r="Z105" i="1"/>
  <c r="V103" i="1"/>
  <c r="BC103" i="1" s="1"/>
  <c r="X102" i="1"/>
  <c r="BE102" i="1" s="1"/>
  <c r="Z101" i="1"/>
  <c r="V99" i="1"/>
  <c r="BC99" i="1" s="1"/>
  <c r="CY98" i="1"/>
  <c r="Z97" i="1"/>
  <c r="V95" i="1"/>
  <c r="BC95" i="1" s="1"/>
  <c r="X94" i="1"/>
  <c r="BE94" i="1" s="1"/>
  <c r="Z93" i="1"/>
  <c r="V91" i="1"/>
  <c r="BC91" i="1" s="1"/>
  <c r="X90" i="1"/>
  <c r="DA89" i="1"/>
  <c r="V87" i="1"/>
  <c r="BC87" i="1" s="1"/>
  <c r="X86" i="1"/>
  <c r="Z85" i="1"/>
  <c r="BG85" i="1" s="1"/>
  <c r="V83" i="1"/>
  <c r="BC83" i="1" s="1"/>
  <c r="X82" i="1"/>
  <c r="DA81" i="1"/>
  <c r="Z81" i="1"/>
  <c r="BG81" i="1" s="1"/>
  <c r="X78" i="1"/>
  <c r="Z77" i="1"/>
  <c r="BG77" i="1" s="1"/>
  <c r="V75" i="1"/>
  <c r="BC75" i="1" s="1"/>
  <c r="X74" i="1"/>
  <c r="Z73" i="1"/>
  <c r="BG73" i="1" s="1"/>
  <c r="V71" i="1"/>
  <c r="BC71" i="1" s="1"/>
  <c r="X70" i="1"/>
  <c r="V67" i="1"/>
  <c r="BC67" i="1" s="1"/>
  <c r="X66" i="1"/>
  <c r="DA65" i="1"/>
  <c r="Z65" i="1"/>
  <c r="BG65" i="1" s="1"/>
  <c r="V63" i="1"/>
  <c r="BC63" i="1" s="1"/>
  <c r="X62" i="1"/>
  <c r="BE62" i="1" s="1"/>
  <c r="DA61" i="1"/>
  <c r="Z61" i="1"/>
  <c r="BG61" i="1" s="1"/>
  <c r="DA57" i="1"/>
  <c r="Z57" i="1"/>
  <c r="BG57" i="1" s="1"/>
  <c r="V55" i="1"/>
  <c r="BC55" i="1" s="1"/>
  <c r="X54" i="1"/>
  <c r="DA53" i="1"/>
  <c r="Z53" i="1"/>
  <c r="BG53" i="1" s="1"/>
  <c r="V51" i="1"/>
  <c r="BC51" i="1" s="1"/>
  <c r="X50" i="1"/>
  <c r="DA49" i="1"/>
  <c r="Z49" i="1"/>
  <c r="BG49" i="1" s="1"/>
  <c r="V47" i="1"/>
  <c r="BC47" i="1" s="1"/>
  <c r="X46" i="1"/>
  <c r="Z45" i="1"/>
  <c r="BG45" i="1" s="1"/>
  <c r="V43" i="1"/>
  <c r="BC43" i="1" s="1"/>
  <c r="X42" i="1"/>
  <c r="DA41" i="1"/>
  <c r="Z41" i="1"/>
  <c r="BG41" i="1" s="1"/>
  <c r="V39" i="1"/>
  <c r="BC39" i="1" s="1"/>
  <c r="CY38" i="1"/>
  <c r="X38" i="1"/>
  <c r="Z37" i="1"/>
  <c r="CY34" i="1"/>
  <c r="X34" i="1"/>
  <c r="DA33" i="1"/>
  <c r="Z33" i="1"/>
  <c r="BG33" i="1" s="1"/>
  <c r="V31" i="1"/>
  <c r="BC31" i="1" s="1"/>
  <c r="CY30" i="1"/>
  <c r="X30" i="1"/>
  <c r="BE30" i="1" s="1"/>
  <c r="Z29" i="1"/>
  <c r="V27" i="1"/>
  <c r="BC27" i="1" s="1"/>
  <c r="CY26" i="1"/>
  <c r="X26" i="1"/>
  <c r="DA25" i="1"/>
  <c r="Z25" i="1"/>
  <c r="V23" i="1"/>
  <c r="BC23" i="1" s="1"/>
  <c r="X22" i="1"/>
  <c r="DA21" i="1"/>
  <c r="Z21" i="1"/>
  <c r="BG21" i="1" s="1"/>
  <c r="V19" i="1"/>
  <c r="BC19" i="1" s="1"/>
  <c r="Z17" i="1"/>
  <c r="BG17" i="1" s="1"/>
  <c r="V15" i="1"/>
  <c r="BC15" i="1" s="1"/>
  <c r="X14" i="1"/>
  <c r="Z13" i="1"/>
  <c r="BG13" i="1" s="1"/>
  <c r="X10" i="1"/>
  <c r="BE10" i="1" s="1"/>
  <c r="Z9" i="1"/>
  <c r="BG9" i="1" s="1"/>
  <c r="CY93" i="1"/>
  <c r="CY90" i="1"/>
  <c r="CY82" i="1"/>
  <c r="CY50" i="1"/>
  <c r="CY22" i="1"/>
  <c r="DC55" i="1"/>
  <c r="CY62" i="1"/>
  <c r="CY58" i="1"/>
  <c r="CZ141" i="1"/>
  <c r="DC139" i="1"/>
  <c r="CZ136" i="1"/>
  <c r="DB135" i="1"/>
  <c r="CZ101" i="1"/>
  <c r="AA71" i="1"/>
  <c r="W69" i="1"/>
  <c r="BD69" i="1" s="1"/>
  <c r="Y68" i="1"/>
  <c r="AA67" i="1"/>
  <c r="BH67" i="1" s="1"/>
  <c r="W65" i="1"/>
  <c r="BD65" i="1" s="1"/>
  <c r="Y64" i="1"/>
  <c r="BF64" i="1" s="1"/>
  <c r="W61" i="1"/>
  <c r="BD61" i="1" s="1"/>
  <c r="Y60" i="1"/>
  <c r="AA59" i="1"/>
  <c r="BH59" i="1" s="1"/>
  <c r="W57" i="1"/>
  <c r="BD57" i="1" s="1"/>
  <c r="AA55" i="1"/>
  <c r="W53" i="1"/>
  <c r="Y52" i="1"/>
  <c r="BF52" i="1" s="1"/>
  <c r="AA51" i="1"/>
  <c r="W49" i="1"/>
  <c r="BD49" i="1" s="1"/>
  <c r="Y48" i="1"/>
  <c r="BF48" i="1" s="1"/>
  <c r="W45" i="1"/>
  <c r="BD45" i="1" s="1"/>
  <c r="Y44" i="1"/>
  <c r="AA43" i="1"/>
  <c r="BH43" i="1" s="1"/>
  <c r="W41" i="1"/>
  <c r="BD41" i="1" s="1"/>
  <c r="Y40" i="1"/>
  <c r="BF40" i="1" s="1"/>
  <c r="AA39" i="1"/>
  <c r="BH39" i="1" s="1"/>
  <c r="W37" i="1"/>
  <c r="BD37" i="1" s="1"/>
  <c r="Y36" i="1"/>
  <c r="BF36" i="1" s="1"/>
  <c r="AA35" i="1"/>
  <c r="W33" i="1"/>
  <c r="BD33" i="1" s="1"/>
  <c r="AA31" i="1"/>
  <c r="Y28" i="1"/>
  <c r="AA27" i="1"/>
  <c r="BH27" i="1" s="1"/>
  <c r="W25" i="1"/>
  <c r="BD25" i="1" s="1"/>
  <c r="Y24" i="1"/>
  <c r="BF24" i="1" s="1"/>
  <c r="AA23" i="1"/>
  <c r="BH23" i="1" s="1"/>
  <c r="W21" i="1"/>
  <c r="BD21" i="1" s="1"/>
  <c r="Y20" i="1"/>
  <c r="BF20" i="1" s="1"/>
  <c r="AA19" i="1"/>
  <c r="BH19" i="1" s="1"/>
  <c r="W17" i="1"/>
  <c r="BD17" i="1" s="1"/>
  <c r="Y16" i="1"/>
  <c r="AA15" i="1"/>
  <c r="W13" i="1"/>
  <c r="BD13" i="1" s="1"/>
  <c r="Y12" i="1"/>
  <c r="BF12" i="1" s="1"/>
  <c r="AA11" i="1"/>
  <c r="W9" i="1"/>
  <c r="BD9" i="1" s="1"/>
  <c r="Y8" i="1"/>
  <c r="BF8" i="1" s="1"/>
  <c r="DD157" i="1"/>
  <c r="CY114" i="1"/>
  <c r="DA97" i="1"/>
  <c r="CY86" i="1"/>
  <c r="DC52" i="1"/>
  <c r="CY42" i="1"/>
  <c r="Z147" i="1"/>
  <c r="BG147" i="1" s="1"/>
  <c r="V145" i="1"/>
  <c r="BC145" i="1" s="1"/>
  <c r="X144" i="1"/>
  <c r="BE144" i="1" s="1"/>
  <c r="V141" i="1"/>
  <c r="BC141" i="1" s="1"/>
  <c r="X140" i="1"/>
  <c r="BE140" i="1" s="1"/>
  <c r="DA139" i="1"/>
  <c r="V137" i="1"/>
  <c r="BC137" i="1" s="1"/>
  <c r="X136" i="1"/>
  <c r="Z135" i="1"/>
  <c r="BG135" i="1" s="1"/>
  <c r="CY132" i="1"/>
  <c r="DA131" i="1"/>
  <c r="Z131" i="1"/>
  <c r="X128" i="1"/>
  <c r="BE128" i="1" s="1"/>
  <c r="Z127" i="1"/>
  <c r="BG127" i="1" s="1"/>
  <c r="V125" i="1"/>
  <c r="BC125" i="1" s="1"/>
  <c r="X124" i="1"/>
  <c r="BE124" i="1" s="1"/>
  <c r="Z123" i="1"/>
  <c r="BG123" i="1" s="1"/>
  <c r="V121" i="1"/>
  <c r="BC121" i="1" s="1"/>
  <c r="X120" i="1"/>
  <c r="BE120" i="1" s="1"/>
  <c r="Z119" i="1"/>
  <c r="BG119" i="1" s="1"/>
  <c r="V117" i="1"/>
  <c r="BC117" i="1" s="1"/>
  <c r="X116" i="1"/>
  <c r="BE116" i="1" s="1"/>
  <c r="Z115" i="1"/>
  <c r="BG115" i="1" s="1"/>
  <c r="DA111" i="1"/>
  <c r="Z111" i="1"/>
  <c r="V109" i="1"/>
  <c r="X108" i="1"/>
  <c r="BE108" i="1" s="1"/>
  <c r="Z107" i="1"/>
  <c r="BG107" i="1" s="1"/>
  <c r="V105" i="1"/>
  <c r="BC105" i="1" s="1"/>
  <c r="X104" i="1"/>
  <c r="BE104" i="1" s="1"/>
  <c r="Z103" i="1"/>
  <c r="BG103" i="1" s="1"/>
  <c r="V101" i="1"/>
  <c r="BC101" i="1" s="1"/>
  <c r="X100" i="1"/>
  <c r="BE100" i="1" s="1"/>
  <c r="Z99" i="1"/>
  <c r="BG99" i="1" s="1"/>
  <c r="V97" i="1"/>
  <c r="X96" i="1"/>
  <c r="BE96" i="1" s="1"/>
  <c r="Z95" i="1"/>
  <c r="X92" i="1"/>
  <c r="Z91" i="1"/>
  <c r="BG91" i="1" s="1"/>
  <c r="V89" i="1"/>
  <c r="BC89" i="1" s="1"/>
  <c r="X88" i="1"/>
  <c r="Z87" i="1"/>
  <c r="BG87" i="1" s="1"/>
  <c r="V85" i="1"/>
  <c r="BC85" i="1" s="1"/>
  <c r="X84" i="1"/>
  <c r="V81" i="1"/>
  <c r="BC81" i="1" s="1"/>
  <c r="X80" i="1"/>
  <c r="BE80" i="1" s="1"/>
  <c r="Z79" i="1"/>
  <c r="BG79" i="1" s="1"/>
  <c r="V77" i="1"/>
  <c r="BC77" i="1" s="1"/>
  <c r="X76" i="1"/>
  <c r="V73" i="1"/>
  <c r="BC73" i="1" s="1"/>
  <c r="X72" i="1"/>
  <c r="BE72" i="1" s="1"/>
  <c r="Z71" i="1"/>
  <c r="BG71" i="1" s="1"/>
  <c r="V69" i="1"/>
  <c r="BC69" i="1" s="1"/>
  <c r="X68" i="1"/>
  <c r="BE68" i="1" s="1"/>
  <c r="Z67" i="1"/>
  <c r="BG67" i="1" s="1"/>
  <c r="V65" i="1"/>
  <c r="BC65" i="1" s="1"/>
  <c r="X64" i="1"/>
  <c r="Z63" i="1"/>
  <c r="BG63" i="1" s="1"/>
  <c r="V61" i="1"/>
  <c r="BC61" i="1" s="1"/>
  <c r="X60" i="1"/>
  <c r="Z59" i="1"/>
  <c r="BG59" i="1" s="1"/>
  <c r="V57" i="1"/>
  <c r="BC57" i="1" s="1"/>
  <c r="X56" i="1"/>
  <c r="V53" i="1"/>
  <c r="BC53" i="1" s="1"/>
  <c r="X52" i="1"/>
  <c r="Z51" i="1"/>
  <c r="BG51" i="1" s="1"/>
  <c r="V49" i="1"/>
  <c r="BC49" i="1" s="1"/>
  <c r="X48" i="1"/>
  <c r="BE48" i="1" s="1"/>
  <c r="Z47" i="1"/>
  <c r="BG47" i="1" s="1"/>
  <c r="Z43" i="1"/>
  <c r="BG43" i="1" s="1"/>
  <c r="V41" i="1"/>
  <c r="BC41" i="1" s="1"/>
  <c r="X40" i="1"/>
  <c r="Z39" i="1"/>
  <c r="BG39" i="1" s="1"/>
  <c r="V37" i="1"/>
  <c r="BC37" i="1" s="1"/>
  <c r="X36" i="1"/>
  <c r="Z35" i="1"/>
  <c r="BG35" i="1" s="1"/>
  <c r="V33" i="1"/>
  <c r="BC33" i="1" s="1"/>
  <c r="CY32" i="1"/>
  <c r="X32" i="1"/>
  <c r="DA31" i="1"/>
  <c r="Z31" i="1"/>
  <c r="V29" i="1"/>
  <c r="BC29" i="1" s="1"/>
  <c r="X28" i="1"/>
  <c r="DA27" i="1"/>
  <c r="V25" i="1"/>
  <c r="BC25" i="1" s="1"/>
  <c r="DA23" i="1"/>
  <c r="Z23" i="1"/>
  <c r="V21" i="1"/>
  <c r="BC21" i="1" s="1"/>
  <c r="Z19" i="1"/>
  <c r="BG19" i="1" s="1"/>
  <c r="V17" i="1"/>
  <c r="BC17" i="1" s="1"/>
  <c r="X16" i="1"/>
  <c r="Z15" i="1"/>
  <c r="BG15" i="1" s="1"/>
  <c r="Z11" i="1"/>
  <c r="BG11" i="1" s="1"/>
  <c r="DC157" i="1"/>
  <c r="Y147" i="1"/>
  <c r="AA146" i="1"/>
  <c r="BH146" i="1" s="1"/>
  <c r="W144" i="1"/>
  <c r="BD144" i="1" s="1"/>
  <c r="Y143" i="1"/>
  <c r="AA142" i="1"/>
  <c r="BH142" i="1" s="1"/>
  <c r="Y139" i="1"/>
  <c r="W132" i="1"/>
  <c r="BD132" i="1" s="1"/>
  <c r="Y131" i="1"/>
  <c r="AA130" i="1"/>
  <c r="BH130" i="1" s="1"/>
  <c r="AA126" i="1"/>
  <c r="BH126" i="1" s="1"/>
  <c r="W124" i="1"/>
  <c r="Y123" i="1"/>
  <c r="AA122" i="1"/>
  <c r="BH122" i="1" s="1"/>
  <c r="Y119" i="1"/>
  <c r="BF119" i="1" s="1"/>
  <c r="AA118" i="1"/>
  <c r="BH118" i="1" s="1"/>
  <c r="W116" i="1"/>
  <c r="Y115" i="1"/>
  <c r="AA114" i="1"/>
  <c r="BH114" i="1" s="1"/>
  <c r="W112" i="1"/>
  <c r="Y111" i="1"/>
  <c r="AA110" i="1"/>
  <c r="BH110" i="1" s="1"/>
  <c r="W108" i="1"/>
  <c r="BD108" i="1" s="1"/>
  <c r="Y107" i="1"/>
  <c r="AA106" i="1"/>
  <c r="BH106" i="1" s="1"/>
  <c r="Y103" i="1"/>
  <c r="BF103" i="1" s="1"/>
  <c r="AA102" i="1"/>
  <c r="BH102" i="1" s="1"/>
  <c r="Y99" i="1"/>
  <c r="BF99" i="1" s="1"/>
  <c r="AA98" i="1"/>
  <c r="BH98" i="1" s="1"/>
  <c r="AA94" i="1"/>
  <c r="BH94" i="1" s="1"/>
  <c r="CZ91" i="1"/>
  <c r="DB90" i="1"/>
  <c r="AA90" i="1"/>
  <c r="Y87" i="1"/>
  <c r="BF87" i="1" s="1"/>
  <c r="AA86" i="1"/>
  <c r="Y83" i="1"/>
  <c r="BF83" i="1" s="1"/>
  <c r="AA78" i="1"/>
  <c r="BH78" i="1" s="1"/>
  <c r="Y75" i="1"/>
  <c r="BF75" i="1" s="1"/>
  <c r="AA74" i="1"/>
  <c r="BH74" i="1" s="1"/>
  <c r="Y71" i="1"/>
  <c r="BF71" i="1" s="1"/>
  <c r="DB70" i="1"/>
  <c r="AA70" i="1"/>
  <c r="W68" i="1"/>
  <c r="Y67" i="1"/>
  <c r="BF67" i="1" s="1"/>
  <c r="AA66" i="1"/>
  <c r="BH66" i="1" s="1"/>
  <c r="W64" i="1"/>
  <c r="BD64" i="1" s="1"/>
  <c r="Y63" i="1"/>
  <c r="BF63" i="1" s="1"/>
  <c r="AA62" i="1"/>
  <c r="W60" i="1"/>
  <c r="BD60" i="1" s="1"/>
  <c r="Y59" i="1"/>
  <c r="BF59" i="1" s="1"/>
  <c r="AA58" i="1"/>
  <c r="W56" i="1"/>
  <c r="Y55" i="1"/>
  <c r="BF55" i="1" s="1"/>
  <c r="DD54" i="1"/>
  <c r="W52" i="1"/>
  <c r="BD52" i="1" s="1"/>
  <c r="Y51" i="1"/>
  <c r="BF51" i="1" s="1"/>
  <c r="AA50" i="1"/>
  <c r="W48" i="1"/>
  <c r="Y47" i="1"/>
  <c r="BF47" i="1" s="1"/>
  <c r="AA46" i="1"/>
  <c r="W44" i="1"/>
  <c r="W40" i="1"/>
  <c r="BD40" i="1" s="1"/>
  <c r="Y39" i="1"/>
  <c r="BF39" i="1" s="1"/>
  <c r="W36" i="1"/>
  <c r="Y35" i="1"/>
  <c r="BF35" i="1" s="1"/>
  <c r="AA34" i="1"/>
  <c r="BH34" i="1" s="1"/>
  <c r="W32" i="1"/>
  <c r="BD32" i="1" s="1"/>
  <c r="Y31" i="1"/>
  <c r="BF31" i="1" s="1"/>
  <c r="AA30" i="1"/>
  <c r="BH30" i="1" s="1"/>
  <c r="W28" i="1"/>
  <c r="BD28" i="1" s="1"/>
  <c r="Y27" i="1"/>
  <c r="BF27" i="1" s="1"/>
  <c r="AA26" i="1"/>
  <c r="BH26" i="1" s="1"/>
  <c r="W24" i="1"/>
  <c r="Y23" i="1"/>
  <c r="BF23" i="1" s="1"/>
  <c r="AA22" i="1"/>
  <c r="BH22" i="1" s="1"/>
  <c r="Y19" i="1"/>
  <c r="AA18" i="1"/>
  <c r="BH18" i="1" s="1"/>
  <c r="W16" i="1"/>
  <c r="BD16" i="1" s="1"/>
  <c r="Y15" i="1"/>
  <c r="AA14" i="1"/>
  <c r="BH14" i="1" s="1"/>
  <c r="W12" i="1"/>
  <c r="BD12" i="1" s="1"/>
  <c r="Y11" i="1"/>
  <c r="BF11" i="1" s="1"/>
  <c r="AA10" i="1"/>
  <c r="BH10" i="1" s="1"/>
  <c r="W8" i="1"/>
  <c r="BD8" i="1" s="1"/>
  <c r="DD149" i="1"/>
  <c r="DA109" i="1"/>
  <c r="CY54" i="1"/>
  <c r="Z146" i="1"/>
  <c r="Z142" i="1"/>
  <c r="BG142" i="1" s="1"/>
  <c r="Z138" i="1"/>
  <c r="CY136" i="1"/>
  <c r="Z134" i="1"/>
  <c r="BG134" i="1" s="1"/>
  <c r="Z130" i="1"/>
  <c r="Z122" i="1"/>
  <c r="BG122" i="1" s="1"/>
  <c r="CY120" i="1"/>
  <c r="Z118" i="1"/>
  <c r="BG118" i="1" s="1"/>
  <c r="Z114" i="1"/>
  <c r="Z110" i="1"/>
  <c r="BG110" i="1" s="1"/>
  <c r="Z106" i="1"/>
  <c r="BG106" i="1" s="1"/>
  <c r="Z102" i="1"/>
  <c r="Z98" i="1"/>
  <c r="Z94" i="1"/>
  <c r="BG94" i="1" s="1"/>
  <c r="Z90" i="1"/>
  <c r="BG90" i="1" s="1"/>
  <c r="Z86" i="1"/>
  <c r="BG86" i="1" s="1"/>
  <c r="Z82" i="1"/>
  <c r="BG82" i="1" s="1"/>
  <c r="Z78" i="1"/>
  <c r="BG78" i="1" s="1"/>
  <c r="Z74" i="1"/>
  <c r="BG74" i="1" s="1"/>
  <c r="Z70" i="1"/>
  <c r="BG70" i="1" s="1"/>
  <c r="Z66" i="1"/>
  <c r="BG66" i="1" s="1"/>
  <c r="Z62" i="1"/>
  <c r="BG62" i="1" s="1"/>
  <c r="DA58" i="1"/>
  <c r="Z58" i="1"/>
  <c r="BG58" i="1" s="1"/>
  <c r="Z54" i="1"/>
  <c r="BG54" i="1" s="1"/>
  <c r="Z50" i="1"/>
  <c r="BG50" i="1" s="1"/>
  <c r="CY48" i="1"/>
  <c r="Z46" i="1"/>
  <c r="BG46" i="1" s="1"/>
  <c r="Z42" i="1"/>
  <c r="BG42" i="1" s="1"/>
  <c r="Z38" i="1"/>
  <c r="BG38" i="1" s="1"/>
  <c r="CY36" i="1"/>
  <c r="Z34" i="1"/>
  <c r="BG34" i="1" s="1"/>
  <c r="Z30" i="1"/>
  <c r="BG30" i="1" s="1"/>
  <c r="Z26" i="1"/>
  <c r="BG26" i="1" s="1"/>
  <c r="DA18" i="1"/>
  <c r="Z18" i="1"/>
  <c r="BG18" i="1" s="1"/>
  <c r="V16" i="1"/>
  <c r="BC16" i="1" s="1"/>
  <c r="X15" i="1"/>
  <c r="Z14" i="1"/>
  <c r="BG14" i="1" s="1"/>
  <c r="V12" i="1"/>
  <c r="BC12" i="1" s="1"/>
  <c r="X11" i="1"/>
  <c r="Z10" i="1"/>
  <c r="BG10" i="1" s="1"/>
  <c r="V8" i="1"/>
  <c r="BC8" i="1" s="1"/>
  <c r="DB7" i="1"/>
  <c r="CY78" i="1"/>
  <c r="CY74" i="1"/>
  <c r="AA7" i="1"/>
  <c r="BH7" i="1" s="1"/>
  <c r="W147" i="1"/>
  <c r="BD147" i="1" s="1"/>
  <c r="Y146" i="1"/>
  <c r="BF146" i="1" s="1"/>
  <c r="DC145" i="1"/>
  <c r="AA145" i="1"/>
  <c r="BH145" i="1" s="1"/>
  <c r="AA141" i="1"/>
  <c r="W139" i="1"/>
  <c r="BD139" i="1" s="1"/>
  <c r="Y138" i="1"/>
  <c r="AA137" i="1"/>
  <c r="W135" i="1"/>
  <c r="BD135" i="1" s="1"/>
  <c r="Y134" i="1"/>
  <c r="AA133" i="1"/>
  <c r="W131" i="1"/>
  <c r="BD131" i="1" s="1"/>
  <c r="Y130" i="1"/>
  <c r="BF130" i="1" s="1"/>
  <c r="AA129" i="1"/>
  <c r="W127" i="1"/>
  <c r="BD127" i="1" s="1"/>
  <c r="Y126" i="1"/>
  <c r="AA125" i="1"/>
  <c r="Y122" i="1"/>
  <c r="DB121" i="1"/>
  <c r="AA121" i="1"/>
  <c r="BH121" i="1" s="1"/>
  <c r="W119" i="1"/>
  <c r="BD119" i="1" s="1"/>
  <c r="Y118" i="1"/>
  <c r="BF118" i="1" s="1"/>
  <c r="AA117" i="1"/>
  <c r="W115" i="1"/>
  <c r="BD115" i="1" s="1"/>
  <c r="Y114" i="1"/>
  <c r="AA113" i="1"/>
  <c r="BH113" i="1" s="1"/>
  <c r="W111" i="1"/>
  <c r="BD111" i="1" s="1"/>
  <c r="Y110" i="1"/>
  <c r="AA109" i="1"/>
  <c r="BH109" i="1" s="1"/>
  <c r="Y106" i="1"/>
  <c r="AA105" i="1"/>
  <c r="BH105" i="1" s="1"/>
  <c r="W103" i="1"/>
  <c r="BD103" i="1" s="1"/>
  <c r="Y102" i="1"/>
  <c r="BF102" i="1" s="1"/>
  <c r="AA101" i="1"/>
  <c r="BH101" i="1" s="1"/>
  <c r="Y98" i="1"/>
  <c r="AA97" i="1"/>
  <c r="BH97" i="1" s="1"/>
  <c r="W95" i="1"/>
  <c r="BD95" i="1" s="1"/>
  <c r="Y94" i="1"/>
  <c r="AA93" i="1"/>
  <c r="BH93" i="1" s="1"/>
  <c r="AA89" i="1"/>
  <c r="W87" i="1"/>
  <c r="BD87" i="1" s="1"/>
  <c r="CZ86" i="1"/>
  <c r="Y86" i="1"/>
  <c r="AA85" i="1"/>
  <c r="W83" i="1"/>
  <c r="BD83" i="1" s="1"/>
  <c r="Y82" i="1"/>
  <c r="BF82" i="1" s="1"/>
  <c r="AA81" i="1"/>
  <c r="W79" i="1"/>
  <c r="Y78" i="1"/>
  <c r="BF78" i="1" s="1"/>
  <c r="AA77" i="1"/>
  <c r="BH77" i="1" s="1"/>
  <c r="W75" i="1"/>
  <c r="Y74" i="1"/>
  <c r="BF74" i="1" s="1"/>
  <c r="AA73" i="1"/>
  <c r="BH73" i="1" s="1"/>
  <c r="W67" i="1"/>
  <c r="BD67" i="1" s="1"/>
  <c r="Y66" i="1"/>
  <c r="W63" i="1"/>
  <c r="Y62" i="1"/>
  <c r="BF62" i="1" s="1"/>
  <c r="W59" i="1"/>
  <c r="BD59" i="1" s="1"/>
  <c r="Y58" i="1"/>
  <c r="BF58" i="1" s="1"/>
  <c r="W55" i="1"/>
  <c r="BD55" i="1" s="1"/>
  <c r="Y54" i="1"/>
  <c r="BF54" i="1" s="1"/>
  <c r="W47" i="1"/>
  <c r="BD47" i="1" s="1"/>
  <c r="Y46" i="1"/>
  <c r="W43" i="1"/>
  <c r="BD43" i="1" s="1"/>
  <c r="Y42" i="1"/>
  <c r="BF42" i="1" s="1"/>
  <c r="W39" i="1"/>
  <c r="BD39" i="1" s="1"/>
  <c r="Y38" i="1"/>
  <c r="BF38" i="1" s="1"/>
  <c r="DD37" i="1"/>
  <c r="W35" i="1"/>
  <c r="BD35" i="1" s="1"/>
  <c r="Y34" i="1"/>
  <c r="W31" i="1"/>
  <c r="BD31" i="1" s="1"/>
  <c r="Y30" i="1"/>
  <c r="W27" i="1"/>
  <c r="BD27" i="1" s="1"/>
  <c r="Y26" i="1"/>
  <c r="W23" i="1"/>
  <c r="BD23" i="1" s="1"/>
  <c r="Y22" i="1"/>
  <c r="DD21" i="1"/>
  <c r="W19" i="1"/>
  <c r="BD19" i="1" s="1"/>
  <c r="Y18" i="1"/>
  <c r="DD17" i="1"/>
  <c r="W15" i="1"/>
  <c r="BD15" i="1" s="1"/>
  <c r="Y14" i="1"/>
  <c r="BF14" i="1" s="1"/>
  <c r="DB13" i="1"/>
  <c r="W11" i="1"/>
  <c r="BD11" i="1" s="1"/>
  <c r="Y10" i="1"/>
  <c r="CB145" i="1" l="1"/>
  <c r="CB15" i="1"/>
  <c r="CB50" i="1"/>
  <c r="CB73" i="1"/>
  <c r="CB142" i="1"/>
  <c r="CB141" i="1"/>
  <c r="CB25" i="1"/>
  <c r="CB131" i="1"/>
  <c r="CB127" i="1"/>
  <c r="CB42" i="1"/>
  <c r="DA132" i="1"/>
  <c r="CB46" i="1"/>
  <c r="CB52" i="1"/>
  <c r="CB129" i="1"/>
  <c r="CB59" i="1"/>
  <c r="CB106" i="1"/>
  <c r="CZ74" i="1"/>
  <c r="CB30" i="1"/>
  <c r="CB89" i="1"/>
  <c r="CB45" i="1"/>
  <c r="CB158" i="1"/>
  <c r="CB126" i="1"/>
  <c r="CB147" i="1"/>
  <c r="CB83" i="1"/>
  <c r="CB9" i="1"/>
  <c r="CZ145" i="1"/>
  <c r="CB110" i="1"/>
  <c r="CB70" i="1"/>
  <c r="CB34" i="1"/>
  <c r="CB116" i="1"/>
  <c r="CB92" i="1"/>
  <c r="CB76" i="1"/>
  <c r="CB138" i="1"/>
  <c r="CB10" i="1"/>
  <c r="CB155" i="1"/>
  <c r="CB137" i="1"/>
  <c r="CB21" i="1"/>
  <c r="CB32" i="1"/>
  <c r="CB153" i="1"/>
  <c r="CB123" i="1"/>
  <c r="CB43" i="1"/>
  <c r="CB96" i="1"/>
  <c r="CB90" i="1"/>
  <c r="CB82" i="1"/>
  <c r="CB112" i="1"/>
  <c r="CB151" i="1"/>
  <c r="CB133" i="1"/>
  <c r="CB13" i="1"/>
  <c r="CB28" i="1"/>
  <c r="CB11" i="1"/>
  <c r="CB91" i="1"/>
  <c r="CB35" i="1"/>
  <c r="CB102" i="1"/>
  <c r="CB62" i="1"/>
  <c r="CB54" i="1"/>
  <c r="CB108" i="1"/>
  <c r="CB130" i="1"/>
  <c r="CB117" i="1"/>
  <c r="CB24" i="1"/>
  <c r="CZ125" i="1"/>
  <c r="CY79" i="1"/>
  <c r="CB88" i="1"/>
  <c r="CB72" i="1"/>
  <c r="CB125" i="1"/>
  <c r="CB20" i="1"/>
  <c r="CB121" i="1"/>
  <c r="CB115" i="1"/>
  <c r="CB94" i="1"/>
  <c r="CB86" i="1"/>
  <c r="CB84" i="1"/>
  <c r="CB64" i="1"/>
  <c r="CB44" i="1"/>
  <c r="CB154" i="1"/>
  <c r="CB122" i="1"/>
  <c r="CB157" i="1"/>
  <c r="CB16" i="1"/>
  <c r="CB38" i="1"/>
  <c r="CB104" i="1"/>
  <c r="CB80" i="1"/>
  <c r="CB149" i="1"/>
  <c r="CB12" i="1"/>
  <c r="CB51" i="1"/>
  <c r="CB135" i="1"/>
  <c r="CY124" i="1"/>
  <c r="CB78" i="1"/>
  <c r="CB57" i="1"/>
  <c r="CB120" i="1"/>
  <c r="CB100" i="1"/>
  <c r="CB146" i="1"/>
  <c r="CB36" i="1"/>
  <c r="CB8" i="1"/>
  <c r="CB75" i="1"/>
  <c r="CZ34" i="1"/>
  <c r="DC155" i="1"/>
  <c r="DA77" i="1"/>
  <c r="DD153" i="1"/>
  <c r="CY140" i="1"/>
  <c r="CY10" i="1"/>
  <c r="CY11" i="1"/>
  <c r="DD9" i="1"/>
  <c r="CY88" i="1"/>
  <c r="DC56" i="1"/>
  <c r="DA106" i="1"/>
  <c r="DA20" i="1"/>
  <c r="DD13" i="1"/>
  <c r="DA45" i="1"/>
  <c r="DB25" i="1"/>
  <c r="DD25" i="1"/>
  <c r="DC149" i="1"/>
  <c r="DC60" i="1"/>
  <c r="DD139" i="1"/>
  <c r="DA151" i="1"/>
  <c r="CZ148" i="1"/>
  <c r="BN126" i="1"/>
  <c r="BU126" i="1"/>
  <c r="BM63" i="1"/>
  <c r="BT63" i="1"/>
  <c r="BL64" i="1"/>
  <c r="BS64" i="1"/>
  <c r="BM61" i="1"/>
  <c r="BT61" i="1"/>
  <c r="BM136" i="1"/>
  <c r="BT136" i="1"/>
  <c r="BN82" i="1"/>
  <c r="BU82" i="1"/>
  <c r="BK141" i="1"/>
  <c r="BR141" i="1"/>
  <c r="BL155" i="1"/>
  <c r="BS155" i="1"/>
  <c r="BI93" i="1"/>
  <c r="BP93" i="1"/>
  <c r="BN69" i="1"/>
  <c r="BU69" i="1"/>
  <c r="BL38" i="1"/>
  <c r="BS38" i="1"/>
  <c r="BL130" i="1"/>
  <c r="BS130" i="1"/>
  <c r="BM94" i="1"/>
  <c r="BT94" i="1"/>
  <c r="BJ43" i="1"/>
  <c r="BQ43" i="1"/>
  <c r="BN77" i="1"/>
  <c r="BU77" i="1"/>
  <c r="BL78" i="1"/>
  <c r="BS78" i="1"/>
  <c r="BJ87" i="1"/>
  <c r="BQ87" i="1"/>
  <c r="BL102" i="1"/>
  <c r="BS102" i="1"/>
  <c r="BJ135" i="1"/>
  <c r="BQ135" i="1"/>
  <c r="BJ147" i="1"/>
  <c r="BQ147" i="1"/>
  <c r="BM30" i="1"/>
  <c r="BT30" i="1"/>
  <c r="BM54" i="1"/>
  <c r="BT54" i="1"/>
  <c r="BM82" i="1"/>
  <c r="BT82" i="1"/>
  <c r="BM110" i="1"/>
  <c r="BT110" i="1"/>
  <c r="BJ8" i="1"/>
  <c r="BQ8" i="1"/>
  <c r="BL31" i="1"/>
  <c r="BS31" i="1"/>
  <c r="BL67" i="1"/>
  <c r="BS67" i="1"/>
  <c r="BL83" i="1"/>
  <c r="BS83" i="1"/>
  <c r="BL99" i="1"/>
  <c r="BS99" i="1"/>
  <c r="BJ144" i="1"/>
  <c r="BQ144" i="1"/>
  <c r="BI17" i="1"/>
  <c r="BP17" i="1"/>
  <c r="BI29" i="1"/>
  <c r="BP29" i="1"/>
  <c r="BI37" i="1"/>
  <c r="BP37" i="1"/>
  <c r="BI49" i="1"/>
  <c r="BP49" i="1"/>
  <c r="BI61" i="1"/>
  <c r="BP61" i="1"/>
  <c r="BM71" i="1"/>
  <c r="BT71" i="1"/>
  <c r="BK96" i="1"/>
  <c r="BR96" i="1"/>
  <c r="BM107" i="1"/>
  <c r="BT107" i="1"/>
  <c r="BM119" i="1"/>
  <c r="BT119" i="1"/>
  <c r="BJ13" i="1"/>
  <c r="BQ13" i="1"/>
  <c r="BL24" i="1"/>
  <c r="BS24" i="1"/>
  <c r="BJ37" i="1"/>
  <c r="BQ37" i="1"/>
  <c r="BJ49" i="1"/>
  <c r="BQ49" i="1"/>
  <c r="BJ61" i="1"/>
  <c r="BQ61" i="1"/>
  <c r="BI19" i="1"/>
  <c r="BP19" i="1"/>
  <c r="BI67" i="1"/>
  <c r="BP67" i="1"/>
  <c r="BI99" i="1"/>
  <c r="BP99" i="1"/>
  <c r="BK110" i="1"/>
  <c r="BR110" i="1"/>
  <c r="BK138" i="1"/>
  <c r="BR138" i="1"/>
  <c r="BK146" i="1"/>
  <c r="BR146" i="1"/>
  <c r="BJ71" i="1"/>
  <c r="BQ71" i="1"/>
  <c r="BN68" i="1"/>
  <c r="BU68" i="1"/>
  <c r="BN108" i="1"/>
  <c r="BU108" i="1"/>
  <c r="BL91" i="1"/>
  <c r="BS91" i="1"/>
  <c r="BI76" i="1"/>
  <c r="BP76" i="1"/>
  <c r="BL97" i="1"/>
  <c r="BS97" i="1"/>
  <c r="BL7" i="1"/>
  <c r="BS7" i="1"/>
  <c r="BL117" i="1"/>
  <c r="BS117" i="1"/>
  <c r="BJ54" i="1"/>
  <c r="BQ54" i="1"/>
  <c r="BJ10" i="1"/>
  <c r="BQ10" i="1"/>
  <c r="BJ150" i="1"/>
  <c r="BQ150" i="1"/>
  <c r="BJ90" i="1"/>
  <c r="BQ90" i="1"/>
  <c r="BJ145" i="1"/>
  <c r="BQ145" i="1"/>
  <c r="BJ125" i="1"/>
  <c r="BQ125" i="1"/>
  <c r="BJ89" i="1"/>
  <c r="BQ89" i="1"/>
  <c r="BS72" i="1"/>
  <c r="BL72" i="1"/>
  <c r="BN103" i="1"/>
  <c r="BU103" i="1"/>
  <c r="BN115" i="1"/>
  <c r="BU115" i="1"/>
  <c r="BM145" i="1"/>
  <c r="BT145" i="1"/>
  <c r="BJ74" i="1"/>
  <c r="BQ74" i="1"/>
  <c r="BI152" i="1"/>
  <c r="BP152" i="1"/>
  <c r="BI79" i="1"/>
  <c r="BP79" i="1"/>
  <c r="BJ91" i="1"/>
  <c r="BQ91" i="1"/>
  <c r="BJ34" i="1"/>
  <c r="BQ34" i="1"/>
  <c r="BN21" i="1"/>
  <c r="BU21" i="1"/>
  <c r="BK147" i="1"/>
  <c r="BR147" i="1"/>
  <c r="BJ115" i="1"/>
  <c r="BQ115" i="1"/>
  <c r="BT86" i="1"/>
  <c r="BM86" i="1"/>
  <c r="BN102" i="1"/>
  <c r="BU102" i="1"/>
  <c r="BM51" i="1"/>
  <c r="BT51" i="1"/>
  <c r="BI141" i="1"/>
  <c r="BP141" i="1"/>
  <c r="BK130" i="1"/>
  <c r="BR130" i="1"/>
  <c r="BL56" i="1"/>
  <c r="BS56" i="1"/>
  <c r="BK47" i="1"/>
  <c r="BR47" i="1"/>
  <c r="BJ78" i="1"/>
  <c r="BQ78" i="1"/>
  <c r="BK143" i="1"/>
  <c r="BR143" i="1"/>
  <c r="BM22" i="1"/>
  <c r="BT22" i="1"/>
  <c r="BL14" i="1"/>
  <c r="BS14" i="1"/>
  <c r="BJ35" i="1"/>
  <c r="BQ35" i="1"/>
  <c r="BL54" i="1"/>
  <c r="BS54" i="1"/>
  <c r="BN93" i="1"/>
  <c r="BU93" i="1"/>
  <c r="BN105" i="1"/>
  <c r="BU105" i="1"/>
  <c r="BJ127" i="1"/>
  <c r="BQ127" i="1"/>
  <c r="BM14" i="1"/>
  <c r="BT14" i="1"/>
  <c r="BM118" i="1"/>
  <c r="BT118" i="1"/>
  <c r="BM142" i="1"/>
  <c r="BT142" i="1"/>
  <c r="BL11" i="1"/>
  <c r="BS11" i="1"/>
  <c r="BL23" i="1"/>
  <c r="BS23" i="1"/>
  <c r="BN34" i="1"/>
  <c r="BU34" i="1"/>
  <c r="BL59" i="1"/>
  <c r="BS59" i="1"/>
  <c r="BL87" i="1"/>
  <c r="BS87" i="1"/>
  <c r="BL103" i="1"/>
  <c r="BS103" i="1"/>
  <c r="BN130" i="1"/>
  <c r="BU130" i="1"/>
  <c r="BI21" i="1"/>
  <c r="BP21" i="1"/>
  <c r="DA63" i="1"/>
  <c r="BI73" i="1"/>
  <c r="BP73" i="1"/>
  <c r="BM87" i="1"/>
  <c r="BT87" i="1"/>
  <c r="BM99" i="1"/>
  <c r="BT99" i="1"/>
  <c r="BI121" i="1"/>
  <c r="BP121" i="1"/>
  <c r="DA143" i="1"/>
  <c r="BN27" i="1"/>
  <c r="BU27" i="1"/>
  <c r="BL40" i="1"/>
  <c r="BS40" i="1"/>
  <c r="BL52" i="1"/>
  <c r="BS52" i="1"/>
  <c r="BJ65" i="1"/>
  <c r="BQ65" i="1"/>
  <c r="BM9" i="1"/>
  <c r="BT9" i="1"/>
  <c r="BI43" i="1"/>
  <c r="BP43" i="1"/>
  <c r="BI51" i="1"/>
  <c r="BP51" i="1"/>
  <c r="BI71" i="1"/>
  <c r="BP71" i="1"/>
  <c r="BI91" i="1"/>
  <c r="BP91" i="1"/>
  <c r="BK102" i="1"/>
  <c r="BR102" i="1"/>
  <c r="BM113" i="1"/>
  <c r="BT113" i="1"/>
  <c r="BI123" i="1"/>
  <c r="BP123" i="1"/>
  <c r="BI131" i="1"/>
  <c r="BP131" i="1"/>
  <c r="BI147" i="1"/>
  <c r="BP147" i="1"/>
  <c r="DC22" i="1"/>
  <c r="BJ99" i="1"/>
  <c r="BQ99" i="1"/>
  <c r="BM112" i="1"/>
  <c r="BT112" i="1"/>
  <c r="BM44" i="1"/>
  <c r="BT44" i="1"/>
  <c r="BI9" i="1"/>
  <c r="BP9" i="1"/>
  <c r="BN134" i="1"/>
  <c r="BU134" i="1"/>
  <c r="BN54" i="1"/>
  <c r="BU54" i="1"/>
  <c r="BI116" i="1"/>
  <c r="BP116" i="1"/>
  <c r="BI108" i="1"/>
  <c r="BP108" i="1"/>
  <c r="BI68" i="1"/>
  <c r="BP68" i="1"/>
  <c r="BI40" i="1"/>
  <c r="BP40" i="1"/>
  <c r="BI32" i="1"/>
  <c r="BP32" i="1"/>
  <c r="BI14" i="1"/>
  <c r="BP14" i="1"/>
  <c r="BL121" i="1"/>
  <c r="BS121" i="1"/>
  <c r="BM16" i="1"/>
  <c r="BT16" i="1"/>
  <c r="BL45" i="1"/>
  <c r="BS45" i="1"/>
  <c r="BL101" i="1"/>
  <c r="BS101" i="1"/>
  <c r="BJ141" i="1"/>
  <c r="BQ141" i="1"/>
  <c r="BL120" i="1"/>
  <c r="BS120" i="1"/>
  <c r="BJ101" i="1"/>
  <c r="BQ101" i="1"/>
  <c r="BL84" i="1"/>
  <c r="BS84" i="1"/>
  <c r="BJ29" i="1"/>
  <c r="BQ29" i="1"/>
  <c r="BJ86" i="1"/>
  <c r="BQ86" i="1"/>
  <c r="BI140" i="1"/>
  <c r="BP140" i="1"/>
  <c r="BL41" i="1"/>
  <c r="BS41" i="1"/>
  <c r="BI124" i="1"/>
  <c r="BP124" i="1"/>
  <c r="BM155" i="1"/>
  <c r="BT155" i="1"/>
  <c r="BK77" i="1"/>
  <c r="BR77" i="1"/>
  <c r="BK154" i="1"/>
  <c r="BR154" i="1"/>
  <c r="BJ151" i="1"/>
  <c r="BQ151" i="1"/>
  <c r="BK139" i="1"/>
  <c r="BR139" i="1"/>
  <c r="BM52" i="1"/>
  <c r="BT52" i="1"/>
  <c r="BK120" i="1"/>
  <c r="BR120" i="1"/>
  <c r="BM21" i="1"/>
  <c r="BT21" i="1"/>
  <c r="BM96" i="1"/>
  <c r="BT96" i="1"/>
  <c r="BJ85" i="1"/>
  <c r="BQ85" i="1"/>
  <c r="BM89" i="1"/>
  <c r="BT89" i="1"/>
  <c r="BJ15" i="1"/>
  <c r="BQ15" i="1"/>
  <c r="BJ55" i="1"/>
  <c r="BQ55" i="1"/>
  <c r="BJ67" i="1"/>
  <c r="BQ67" i="1"/>
  <c r="BL82" i="1"/>
  <c r="BS82" i="1"/>
  <c r="BL118" i="1"/>
  <c r="BS118" i="1"/>
  <c r="BJ139" i="1"/>
  <c r="BQ139" i="1"/>
  <c r="BM38" i="1"/>
  <c r="BT38" i="1"/>
  <c r="BM62" i="1"/>
  <c r="BT62" i="1"/>
  <c r="BM90" i="1"/>
  <c r="BT90" i="1"/>
  <c r="BJ12" i="1"/>
  <c r="BQ12" i="1"/>
  <c r="BL35" i="1"/>
  <c r="BS35" i="1"/>
  <c r="BJ60" i="1"/>
  <c r="BQ60" i="1"/>
  <c r="BN106" i="1"/>
  <c r="BU106" i="1"/>
  <c r="BI41" i="1"/>
  <c r="BP41" i="1"/>
  <c r="BI53" i="1"/>
  <c r="BP53" i="1"/>
  <c r="BK100" i="1"/>
  <c r="BR100" i="1"/>
  <c r="BM123" i="1"/>
  <c r="BT123" i="1"/>
  <c r="BM135" i="1"/>
  <c r="BT135" i="1"/>
  <c r="BK144" i="1"/>
  <c r="BR144" i="1"/>
  <c r="BJ17" i="1"/>
  <c r="BQ17" i="1"/>
  <c r="BJ41" i="1"/>
  <c r="BQ41" i="1"/>
  <c r="BN67" i="1"/>
  <c r="BU67" i="1"/>
  <c r="BK10" i="1"/>
  <c r="BR10" i="1"/>
  <c r="DA29" i="1"/>
  <c r="BM45" i="1"/>
  <c r="BT45" i="1"/>
  <c r="BM53" i="1"/>
  <c r="BT53" i="1"/>
  <c r="BK62" i="1"/>
  <c r="BR62" i="1"/>
  <c r="BM73" i="1"/>
  <c r="BT73" i="1"/>
  <c r="BI103" i="1"/>
  <c r="BP103" i="1"/>
  <c r="BT125" i="1"/>
  <c r="BM125" i="1"/>
  <c r="DA141" i="1"/>
  <c r="DC89" i="1"/>
  <c r="DB155" i="1"/>
  <c r="BJ107" i="1"/>
  <c r="BQ107" i="1"/>
  <c r="BN132" i="1"/>
  <c r="BU132" i="1"/>
  <c r="BL124" i="1"/>
  <c r="BS124" i="1"/>
  <c r="BI18" i="1"/>
  <c r="BP18" i="1"/>
  <c r="BJ104" i="1"/>
  <c r="BQ104" i="1"/>
  <c r="BJ72" i="1"/>
  <c r="BQ72" i="1"/>
  <c r="BN38" i="1"/>
  <c r="BU38" i="1"/>
  <c r="BM20" i="1"/>
  <c r="BT20" i="1"/>
  <c r="BK95" i="1"/>
  <c r="BR95" i="1"/>
  <c r="BI88" i="1"/>
  <c r="BP88" i="1"/>
  <c r="BK44" i="1"/>
  <c r="BR44" i="1"/>
  <c r="BI20" i="1"/>
  <c r="BP20" i="1"/>
  <c r="BL21" i="1"/>
  <c r="BS21" i="1"/>
  <c r="BJ138" i="1"/>
  <c r="BQ138" i="1"/>
  <c r="BJ82" i="1"/>
  <c r="BQ82" i="1"/>
  <c r="BJ70" i="1"/>
  <c r="BQ70" i="1"/>
  <c r="BI10" i="1"/>
  <c r="BP10" i="1"/>
  <c r="BJ122" i="1"/>
  <c r="BQ122" i="1"/>
  <c r="BL73" i="1"/>
  <c r="BS73" i="1"/>
  <c r="BL113" i="1"/>
  <c r="BS113" i="1"/>
  <c r="BJ81" i="1"/>
  <c r="BQ81" i="1"/>
  <c r="BI113" i="1"/>
  <c r="BP113" i="1"/>
  <c r="BN131" i="1"/>
  <c r="BU131" i="1"/>
  <c r="BK20" i="1"/>
  <c r="BR20" i="1"/>
  <c r="BN111" i="1"/>
  <c r="BU111" i="1"/>
  <c r="BK132" i="1"/>
  <c r="BR132" i="1"/>
  <c r="BJ136" i="1"/>
  <c r="BQ136" i="1"/>
  <c r="BI11" i="1"/>
  <c r="BP11" i="1"/>
  <c r="BN13" i="1"/>
  <c r="BU13" i="1"/>
  <c r="BK106" i="1"/>
  <c r="BR106" i="1"/>
  <c r="BM56" i="1"/>
  <c r="BT56" i="1"/>
  <c r="BK45" i="1"/>
  <c r="BR45" i="1"/>
  <c r="BN9" i="1"/>
  <c r="BU9" i="1"/>
  <c r="BL13" i="1"/>
  <c r="BS13" i="1"/>
  <c r="BK131" i="1"/>
  <c r="BR131" i="1"/>
  <c r="BI102" i="1"/>
  <c r="BP102" i="1"/>
  <c r="BI94" i="1"/>
  <c r="BP94" i="1"/>
  <c r="BJ23" i="1"/>
  <c r="BQ23" i="1"/>
  <c r="BM34" i="1"/>
  <c r="BT34" i="1"/>
  <c r="BJ32" i="1"/>
  <c r="BQ32" i="1"/>
  <c r="BM39" i="1"/>
  <c r="BT39" i="1"/>
  <c r="BK108" i="1"/>
  <c r="BR108" i="1"/>
  <c r="BN42" i="1"/>
  <c r="BU42" i="1"/>
  <c r="BJ114" i="1"/>
  <c r="BQ114" i="1"/>
  <c r="BJ38" i="1"/>
  <c r="BQ38" i="1"/>
  <c r="BL144" i="1"/>
  <c r="BS144" i="1"/>
  <c r="BK98" i="1"/>
  <c r="BR98" i="1"/>
  <c r="BL135" i="1"/>
  <c r="BS135" i="1"/>
  <c r="BN109" i="1"/>
  <c r="BU109" i="1"/>
  <c r="BI16" i="1"/>
  <c r="BP16" i="1"/>
  <c r="BL51" i="1"/>
  <c r="BS51" i="1"/>
  <c r="BM43" i="1"/>
  <c r="BT43" i="1"/>
  <c r="BI65" i="1"/>
  <c r="BP65" i="1"/>
  <c r="BI77" i="1"/>
  <c r="BP77" i="1"/>
  <c r="BI89" i="1"/>
  <c r="BP89" i="1"/>
  <c r="BI101" i="1"/>
  <c r="BP101" i="1"/>
  <c r="BI145" i="1"/>
  <c r="BP145" i="1"/>
  <c r="BL8" i="1"/>
  <c r="BS8" i="1"/>
  <c r="BN19" i="1"/>
  <c r="BU19" i="1"/>
  <c r="BN43" i="1"/>
  <c r="BU43" i="1"/>
  <c r="BM13" i="1"/>
  <c r="BT13" i="1"/>
  <c r="BI23" i="1"/>
  <c r="BP23" i="1"/>
  <c r="BK30" i="1"/>
  <c r="BR30" i="1"/>
  <c r="BI63" i="1"/>
  <c r="BP63" i="1"/>
  <c r="BI83" i="1"/>
  <c r="BP83" i="1"/>
  <c r="BK94" i="1"/>
  <c r="BR94" i="1"/>
  <c r="BK114" i="1"/>
  <c r="BR114" i="1"/>
  <c r="BK142" i="1"/>
  <c r="BR142" i="1"/>
  <c r="DA98" i="1"/>
  <c r="BJ123" i="1"/>
  <c r="BQ123" i="1"/>
  <c r="BN136" i="1"/>
  <c r="BU136" i="1"/>
  <c r="BK115" i="1"/>
  <c r="BR115" i="1"/>
  <c r="BI52" i="1"/>
  <c r="BP52" i="1"/>
  <c r="BJ30" i="1"/>
  <c r="BQ30" i="1"/>
  <c r="BK9" i="1"/>
  <c r="BR9" i="1"/>
  <c r="BJ126" i="1"/>
  <c r="BQ126" i="1"/>
  <c r="BL17" i="1"/>
  <c r="BS17" i="1"/>
  <c r="BJ134" i="1"/>
  <c r="BQ134" i="1"/>
  <c r="BL29" i="1"/>
  <c r="BS29" i="1"/>
  <c r="BL129" i="1"/>
  <c r="BS129" i="1"/>
  <c r="BJ153" i="1"/>
  <c r="BQ153" i="1"/>
  <c r="BL136" i="1"/>
  <c r="BS136" i="1"/>
  <c r="BL116" i="1"/>
  <c r="BS116" i="1"/>
  <c r="BJ97" i="1"/>
  <c r="BQ97" i="1"/>
  <c r="BL80" i="1"/>
  <c r="BS80" i="1"/>
  <c r="BN47" i="1"/>
  <c r="BU47" i="1"/>
  <c r="BN107" i="1"/>
  <c r="BU107" i="1"/>
  <c r="BM149" i="1"/>
  <c r="BT149" i="1"/>
  <c r="BN153" i="1"/>
  <c r="BU153" i="1"/>
  <c r="BL25" i="1"/>
  <c r="BS25" i="1"/>
  <c r="BK135" i="1"/>
  <c r="BR135" i="1"/>
  <c r="BI136" i="1"/>
  <c r="BP136" i="1"/>
  <c r="BJ7" i="1"/>
  <c r="BQ7" i="1"/>
  <c r="BK69" i="1"/>
  <c r="BR69" i="1"/>
  <c r="BM124" i="1"/>
  <c r="BT124" i="1"/>
  <c r="BM58" i="1"/>
  <c r="BT58" i="1"/>
  <c r="BN22" i="1"/>
  <c r="BU22" i="1"/>
  <c r="BN146" i="1"/>
  <c r="BU146" i="1"/>
  <c r="BI85" i="1"/>
  <c r="BP85" i="1"/>
  <c r="BN39" i="1"/>
  <c r="BU39" i="1"/>
  <c r="BI27" i="1"/>
  <c r="BP27" i="1"/>
  <c r="BK63" i="1"/>
  <c r="BR63" i="1"/>
  <c r="BJ42" i="1"/>
  <c r="BQ42" i="1"/>
  <c r="BJ121" i="1"/>
  <c r="BQ121" i="1"/>
  <c r="BL154" i="1"/>
  <c r="BS154" i="1"/>
  <c r="BN73" i="1"/>
  <c r="BU73" i="1"/>
  <c r="BJ119" i="1"/>
  <c r="BQ119" i="1"/>
  <c r="BM122" i="1"/>
  <c r="BT122" i="1"/>
  <c r="BN26" i="1"/>
  <c r="BU26" i="1"/>
  <c r="BL71" i="1"/>
  <c r="BS71" i="1"/>
  <c r="BJ27" i="1"/>
  <c r="BQ27" i="1"/>
  <c r="BJ39" i="1"/>
  <c r="BQ39" i="1"/>
  <c r="BL58" i="1"/>
  <c r="BS58" i="1"/>
  <c r="BL74" i="1"/>
  <c r="BS74" i="1"/>
  <c r="BN97" i="1"/>
  <c r="BU97" i="1"/>
  <c r="BN121" i="1"/>
  <c r="BU121" i="1"/>
  <c r="BJ131" i="1"/>
  <c r="BQ131" i="1"/>
  <c r="BN145" i="1"/>
  <c r="BU145" i="1"/>
  <c r="BM18" i="1"/>
  <c r="BT18" i="1"/>
  <c r="BM46" i="1"/>
  <c r="BT46" i="1"/>
  <c r="BM70" i="1"/>
  <c r="BT70" i="1"/>
  <c r="BL27" i="1"/>
  <c r="BS27" i="1"/>
  <c r="BL39" i="1"/>
  <c r="BS39" i="1"/>
  <c r="BJ52" i="1"/>
  <c r="BQ52" i="1"/>
  <c r="BL63" i="1"/>
  <c r="BS63" i="1"/>
  <c r="BN74" i="1"/>
  <c r="BU74" i="1"/>
  <c r="BJ108" i="1"/>
  <c r="BQ108" i="1"/>
  <c r="BL119" i="1"/>
  <c r="BS119" i="1"/>
  <c r="BM11" i="1"/>
  <c r="BT11" i="1"/>
  <c r="BI25" i="1"/>
  <c r="BP25" i="1"/>
  <c r="BI33" i="1"/>
  <c r="BP33" i="1"/>
  <c r="BM47" i="1"/>
  <c r="BT47" i="1"/>
  <c r="BI57" i="1"/>
  <c r="BP57" i="1"/>
  <c r="BM67" i="1"/>
  <c r="BT67" i="1"/>
  <c r="BM79" i="1"/>
  <c r="BT79" i="1"/>
  <c r="BM91" i="1"/>
  <c r="BT91" i="1"/>
  <c r="BM103" i="1"/>
  <c r="BT103" i="1"/>
  <c r="BM115" i="1"/>
  <c r="BT115" i="1"/>
  <c r="BI125" i="1"/>
  <c r="BP125" i="1"/>
  <c r="BI137" i="1"/>
  <c r="BP137" i="1"/>
  <c r="BM147" i="1"/>
  <c r="BT147" i="1"/>
  <c r="BJ9" i="1"/>
  <c r="BQ9" i="1"/>
  <c r="BL20" i="1"/>
  <c r="BS20" i="1"/>
  <c r="BJ33" i="1"/>
  <c r="BQ33" i="1"/>
  <c r="BJ57" i="1"/>
  <c r="BQ57" i="1"/>
  <c r="BJ69" i="1"/>
  <c r="BQ69" i="1"/>
  <c r="CZ140" i="1"/>
  <c r="BM65" i="1"/>
  <c r="BT65" i="1"/>
  <c r="BI75" i="1"/>
  <c r="BP75" i="1"/>
  <c r="BM85" i="1"/>
  <c r="BT85" i="1"/>
  <c r="BI95" i="1"/>
  <c r="BP95" i="1"/>
  <c r="BI115" i="1"/>
  <c r="BP115" i="1"/>
  <c r="BK126" i="1"/>
  <c r="BR126" i="1"/>
  <c r="BK122" i="1"/>
  <c r="BR122" i="1"/>
  <c r="BN148" i="1"/>
  <c r="BU148" i="1"/>
  <c r="BM12" i="1"/>
  <c r="BT12" i="1"/>
  <c r="BM108" i="1"/>
  <c r="BT108" i="1"/>
  <c r="BI44" i="1"/>
  <c r="BP44" i="1"/>
  <c r="BI28" i="1"/>
  <c r="BP28" i="1"/>
  <c r="BJ46" i="1"/>
  <c r="BQ46" i="1"/>
  <c r="BL53" i="1"/>
  <c r="BS53" i="1"/>
  <c r="BL133" i="1"/>
  <c r="BS133" i="1"/>
  <c r="BJ98" i="1"/>
  <c r="BQ98" i="1"/>
  <c r="BJ146" i="1"/>
  <c r="BQ146" i="1"/>
  <c r="BL152" i="1"/>
  <c r="BS152" i="1"/>
  <c r="BJ133" i="1"/>
  <c r="BQ133" i="1"/>
  <c r="BJ113" i="1"/>
  <c r="BQ113" i="1"/>
  <c r="BL96" i="1"/>
  <c r="BS96" i="1"/>
  <c r="BJ77" i="1"/>
  <c r="BQ77" i="1"/>
  <c r="BN135" i="1"/>
  <c r="BU135" i="1"/>
  <c r="BN63" i="1"/>
  <c r="BU63" i="1"/>
  <c r="BM128" i="1"/>
  <c r="BT128" i="1"/>
  <c r="BK117" i="1"/>
  <c r="BR117" i="1"/>
  <c r="BK93" i="1"/>
  <c r="BR93" i="1"/>
  <c r="BM27" i="1"/>
  <c r="BT27" i="1"/>
  <c r="BL151" i="1"/>
  <c r="BS151" i="1"/>
  <c r="BJ50" i="1"/>
  <c r="BQ50" i="1"/>
  <c r="BN45" i="1"/>
  <c r="BU45" i="1"/>
  <c r="BI148" i="1"/>
  <c r="BP148" i="1"/>
  <c r="BJ103" i="1"/>
  <c r="BQ103" i="1"/>
  <c r="BI12" i="1"/>
  <c r="BP12" i="1"/>
  <c r="BL47" i="1"/>
  <c r="BS47" i="1"/>
  <c r="BN114" i="1"/>
  <c r="BU114" i="1"/>
  <c r="BJ25" i="1"/>
  <c r="BQ25" i="1"/>
  <c r="BM81" i="1"/>
  <c r="BT81" i="1"/>
  <c r="BN24" i="1"/>
  <c r="BU24" i="1"/>
  <c r="BJ142" i="1"/>
  <c r="BQ142" i="1"/>
  <c r="BK29" i="1"/>
  <c r="BR29" i="1"/>
  <c r="BJ140" i="1"/>
  <c r="BQ140" i="1"/>
  <c r="BQ83" i="1"/>
  <c r="BJ83" i="1"/>
  <c r="BM66" i="1"/>
  <c r="BT66" i="1"/>
  <c r="BN14" i="1"/>
  <c r="BU14" i="1"/>
  <c r="BN118" i="1"/>
  <c r="BU118" i="1"/>
  <c r="BK124" i="1"/>
  <c r="BR124" i="1"/>
  <c r="BJ19" i="1"/>
  <c r="BQ19" i="1"/>
  <c r="BL42" i="1"/>
  <c r="BS42" i="1"/>
  <c r="BJ59" i="1"/>
  <c r="BQ59" i="1"/>
  <c r="BJ111" i="1"/>
  <c r="BQ111" i="1"/>
  <c r="BI8" i="1"/>
  <c r="BP8" i="1"/>
  <c r="BM74" i="1"/>
  <c r="BT74" i="1"/>
  <c r="BJ16" i="1"/>
  <c r="BQ16" i="1"/>
  <c r="BJ28" i="1"/>
  <c r="BQ28" i="1"/>
  <c r="BJ40" i="1"/>
  <c r="BQ40" i="1"/>
  <c r="BJ64" i="1"/>
  <c r="BQ64" i="1"/>
  <c r="BL75" i="1"/>
  <c r="BS75" i="1"/>
  <c r="BN94" i="1"/>
  <c r="BU94" i="1"/>
  <c r="BN110" i="1"/>
  <c r="BU110" i="1"/>
  <c r="BN122" i="1"/>
  <c r="BU122" i="1"/>
  <c r="BN142" i="1"/>
  <c r="BU142" i="1"/>
  <c r="BM15" i="1"/>
  <c r="BT15" i="1"/>
  <c r="BT35" i="1"/>
  <c r="BM35" i="1"/>
  <c r="DA47" i="1"/>
  <c r="BM59" i="1"/>
  <c r="BT59" i="1"/>
  <c r="BK68" i="1"/>
  <c r="BR68" i="1"/>
  <c r="BK80" i="1"/>
  <c r="BR80" i="1"/>
  <c r="BK104" i="1"/>
  <c r="BR104" i="1"/>
  <c r="BK116" i="1"/>
  <c r="BR116" i="1"/>
  <c r="BM127" i="1"/>
  <c r="BT127" i="1"/>
  <c r="BJ21" i="1"/>
  <c r="BQ21" i="1"/>
  <c r="BJ45" i="1"/>
  <c r="BQ45" i="1"/>
  <c r="BN59" i="1"/>
  <c r="BU59" i="1"/>
  <c r="BI15" i="1"/>
  <c r="BP15" i="1"/>
  <c r="BI31" i="1"/>
  <c r="BP31" i="1"/>
  <c r="BI39" i="1"/>
  <c r="BP39" i="1"/>
  <c r="BI47" i="1"/>
  <c r="BP47" i="1"/>
  <c r="BI55" i="1"/>
  <c r="BP55" i="1"/>
  <c r="BM77" i="1"/>
  <c r="BT77" i="1"/>
  <c r="BI107" i="1"/>
  <c r="BP107" i="1"/>
  <c r="BM117" i="1"/>
  <c r="BT117" i="1"/>
  <c r="BI135" i="1"/>
  <c r="BP135" i="1"/>
  <c r="BI143" i="1"/>
  <c r="BP143" i="1"/>
  <c r="BJ143" i="1"/>
  <c r="BQ143" i="1"/>
  <c r="DB154" i="1"/>
  <c r="BM144" i="1"/>
  <c r="BT144" i="1"/>
  <c r="BM140" i="1"/>
  <c r="BT140" i="1"/>
  <c r="BM116" i="1"/>
  <c r="BT116" i="1"/>
  <c r="BN72" i="1"/>
  <c r="BU72" i="1"/>
  <c r="BN154" i="1"/>
  <c r="BU154" i="1"/>
  <c r="BI84" i="1"/>
  <c r="BP84" i="1"/>
  <c r="BK51" i="1"/>
  <c r="BR51" i="1"/>
  <c r="BJ58" i="1"/>
  <c r="BQ58" i="1"/>
  <c r="BL149" i="1"/>
  <c r="BS149" i="1"/>
  <c r="BL61" i="1"/>
  <c r="BS61" i="1"/>
  <c r="BL153" i="1"/>
  <c r="BS153" i="1"/>
  <c r="BL76" i="1"/>
  <c r="BS76" i="1"/>
  <c r="BM153" i="1"/>
  <c r="BT153" i="1"/>
  <c r="BN143" i="1"/>
  <c r="BU143" i="1"/>
  <c r="BN33" i="1"/>
  <c r="BU33" i="1"/>
  <c r="BJ128" i="1"/>
  <c r="BQ128" i="1"/>
  <c r="BI128" i="1"/>
  <c r="BP128" i="1"/>
  <c r="BK85" i="1"/>
  <c r="BR85" i="1"/>
  <c r="BJ47" i="1"/>
  <c r="BQ47" i="1"/>
  <c r="BN7" i="1"/>
  <c r="BU7" i="1"/>
  <c r="BN10" i="1"/>
  <c r="BU10" i="1"/>
  <c r="BM19" i="1"/>
  <c r="BT19" i="1"/>
  <c r="BK72" i="1"/>
  <c r="BR72" i="1"/>
  <c r="BL108" i="1"/>
  <c r="BS108" i="1"/>
  <c r="BI96" i="1"/>
  <c r="BP96" i="1"/>
  <c r="BL109" i="1"/>
  <c r="BS109" i="1"/>
  <c r="BL104" i="1"/>
  <c r="BS104" i="1"/>
  <c r="BI110" i="1"/>
  <c r="BP110" i="1"/>
  <c r="BJ95" i="1"/>
  <c r="BQ95" i="1"/>
  <c r="BM42" i="1"/>
  <c r="BT42" i="1"/>
  <c r="BJ132" i="1"/>
  <c r="BQ132" i="1"/>
  <c r="BJ11" i="1"/>
  <c r="BQ11" i="1"/>
  <c r="BJ31" i="1"/>
  <c r="BQ31" i="1"/>
  <c r="BL62" i="1"/>
  <c r="BS62" i="1"/>
  <c r="BN101" i="1"/>
  <c r="BU101" i="1"/>
  <c r="BN113" i="1"/>
  <c r="BU113" i="1"/>
  <c r="BL146" i="1"/>
  <c r="BS146" i="1"/>
  <c r="BM10" i="1"/>
  <c r="BT10" i="1"/>
  <c r="BM26" i="1"/>
  <c r="BT26" i="1"/>
  <c r="BM50" i="1"/>
  <c r="BT50" i="1"/>
  <c r="BM78" i="1"/>
  <c r="BT78" i="1"/>
  <c r="BM106" i="1"/>
  <c r="BT106" i="1"/>
  <c r="BM134" i="1"/>
  <c r="BT134" i="1"/>
  <c r="BN18" i="1"/>
  <c r="BU18" i="1"/>
  <c r="BN30" i="1"/>
  <c r="BU30" i="1"/>
  <c r="BL55" i="1"/>
  <c r="BS55" i="1"/>
  <c r="BN66" i="1"/>
  <c r="BU66" i="1"/>
  <c r="BN78" i="1"/>
  <c r="BU78" i="1"/>
  <c r="BN98" i="1"/>
  <c r="BU98" i="1"/>
  <c r="BK48" i="1"/>
  <c r="BR48" i="1"/>
  <c r="BP69" i="1"/>
  <c r="BI69" i="1"/>
  <c r="BI81" i="1"/>
  <c r="BP81" i="1"/>
  <c r="BI105" i="1"/>
  <c r="BP105" i="1"/>
  <c r="BI117" i="1"/>
  <c r="BP117" i="1"/>
  <c r="BK128" i="1"/>
  <c r="BR128" i="1"/>
  <c r="BK140" i="1"/>
  <c r="BR140" i="1"/>
  <c r="BL12" i="1"/>
  <c r="BS12" i="1"/>
  <c r="BN23" i="1"/>
  <c r="BU23" i="1"/>
  <c r="BL36" i="1"/>
  <c r="BS36" i="1"/>
  <c r="BL48" i="1"/>
  <c r="BS48" i="1"/>
  <c r="BM17" i="1"/>
  <c r="BT17" i="1"/>
  <c r="BM33" i="1"/>
  <c r="BT33" i="1"/>
  <c r="BM41" i="1"/>
  <c r="BT41" i="1"/>
  <c r="BM49" i="1"/>
  <c r="BT49" i="1"/>
  <c r="BM57" i="1"/>
  <c r="BT57" i="1"/>
  <c r="BI87" i="1"/>
  <c r="BP87" i="1"/>
  <c r="BK118" i="1"/>
  <c r="BR118" i="1"/>
  <c r="BM129" i="1"/>
  <c r="BT129" i="1"/>
  <c r="BM137" i="1"/>
  <c r="BT137" i="1"/>
  <c r="BM152" i="1"/>
  <c r="BT152" i="1"/>
  <c r="BM24" i="1"/>
  <c r="BT24" i="1"/>
  <c r="BN150" i="1"/>
  <c r="BU150" i="1"/>
  <c r="BI112" i="1"/>
  <c r="BP112" i="1"/>
  <c r="BK71" i="1"/>
  <c r="BR71" i="1"/>
  <c r="BI64" i="1"/>
  <c r="BP64" i="1"/>
  <c r="BI56" i="1"/>
  <c r="BP56" i="1"/>
  <c r="BK43" i="1"/>
  <c r="BR43" i="1"/>
  <c r="BK35" i="1"/>
  <c r="BR35" i="1"/>
  <c r="BJ62" i="1"/>
  <c r="BQ62" i="1"/>
  <c r="BJ110" i="1"/>
  <c r="BQ110" i="1"/>
  <c r="BL49" i="1"/>
  <c r="BS49" i="1"/>
  <c r="BL141" i="1"/>
  <c r="BS141" i="1"/>
  <c r="BJ66" i="1"/>
  <c r="BQ66" i="1"/>
  <c r="BL148" i="1"/>
  <c r="BS148" i="1"/>
  <c r="BJ73" i="1"/>
  <c r="BQ73" i="1"/>
  <c r="BN95" i="1"/>
  <c r="BU95" i="1"/>
  <c r="BM69" i="1"/>
  <c r="BT69" i="1"/>
  <c r="BN25" i="1"/>
  <c r="BU25" i="1"/>
  <c r="BK151" i="1"/>
  <c r="BR151" i="1"/>
  <c r="BN139" i="1"/>
  <c r="BU139" i="1"/>
  <c r="BJ148" i="1"/>
  <c r="BQ148" i="1"/>
  <c r="BM60" i="1"/>
  <c r="BT60" i="1"/>
  <c r="BK87" i="1"/>
  <c r="BR87" i="1"/>
  <c r="BK37" i="1"/>
  <c r="BR37" i="1"/>
  <c r="BQ156" i="1"/>
  <c r="BS158" i="1"/>
  <c r="BT156" i="1"/>
  <c r="BT158" i="1"/>
  <c r="BR156" i="1"/>
  <c r="BR158" i="1"/>
  <c r="BU157" i="1"/>
  <c r="DB73" i="1"/>
  <c r="DB46" i="1"/>
  <c r="BF46" i="1"/>
  <c r="CZ124" i="1"/>
  <c r="BD124" i="1"/>
  <c r="DA78" i="1"/>
  <c r="BE78" i="1"/>
  <c r="CY119" i="1"/>
  <c r="BC119" i="1"/>
  <c r="DC32" i="1"/>
  <c r="BG32" i="1"/>
  <c r="CZ92" i="1"/>
  <c r="BD92" i="1"/>
  <c r="DB33" i="1"/>
  <c r="BF33" i="1"/>
  <c r="CZ149" i="1"/>
  <c r="BD149" i="1"/>
  <c r="DB10" i="1"/>
  <c r="BF10" i="1"/>
  <c r="DB30" i="1"/>
  <c r="BF30" i="1"/>
  <c r="DB86" i="1"/>
  <c r="BF86" i="1"/>
  <c r="DC130" i="1"/>
  <c r="BG130" i="1"/>
  <c r="DD11" i="1"/>
  <c r="BH11" i="1"/>
  <c r="DD35" i="1"/>
  <c r="BH35" i="1"/>
  <c r="DD71" i="1"/>
  <c r="BH71" i="1"/>
  <c r="DC97" i="1"/>
  <c r="BG97" i="1"/>
  <c r="CY127" i="1"/>
  <c r="BC127" i="1"/>
  <c r="DB122" i="1"/>
  <c r="BF122" i="1"/>
  <c r="DB134" i="1"/>
  <c r="BF134" i="1"/>
  <c r="CZ44" i="1"/>
  <c r="BD44" i="1"/>
  <c r="DB111" i="1"/>
  <c r="BF111" i="1"/>
  <c r="DB123" i="1"/>
  <c r="BF123" i="1"/>
  <c r="DB143" i="1"/>
  <c r="BF143" i="1"/>
  <c r="DA16" i="1"/>
  <c r="BE16" i="1"/>
  <c r="DA28" i="1"/>
  <c r="BE28" i="1"/>
  <c r="DA36" i="1"/>
  <c r="BE36" i="1"/>
  <c r="DA60" i="1"/>
  <c r="BE60" i="1"/>
  <c r="DC95" i="1"/>
  <c r="BG95" i="1"/>
  <c r="DB60" i="1"/>
  <c r="BF60" i="1"/>
  <c r="DA26" i="1"/>
  <c r="BE26" i="1"/>
  <c r="DA66" i="1"/>
  <c r="BE66" i="1"/>
  <c r="DC109" i="1"/>
  <c r="BG109" i="1"/>
  <c r="DB142" i="1"/>
  <c r="BF142" i="1"/>
  <c r="DD124" i="1"/>
  <c r="BH124" i="1"/>
  <c r="DC120" i="1"/>
  <c r="BG120" i="1"/>
  <c r="DB128" i="1"/>
  <c r="BF128" i="1"/>
  <c r="DD100" i="1"/>
  <c r="BH100" i="1"/>
  <c r="DC72" i="1"/>
  <c r="BG72" i="1"/>
  <c r="DD158" i="1"/>
  <c r="BH158" i="1"/>
  <c r="BN158" i="1" s="1"/>
  <c r="DB79" i="1"/>
  <c r="BF79" i="1"/>
  <c r="DD44" i="1"/>
  <c r="BH44" i="1"/>
  <c r="CZ20" i="1"/>
  <c r="BD20" i="1"/>
  <c r="DA79" i="1"/>
  <c r="BE79" i="1"/>
  <c r="CY72" i="1"/>
  <c r="BC72" i="1"/>
  <c r="DA19" i="1"/>
  <c r="BE19" i="1"/>
  <c r="DB9" i="1"/>
  <c r="BF9" i="1"/>
  <c r="CZ22" i="1"/>
  <c r="BD22" i="1"/>
  <c r="CZ106" i="1"/>
  <c r="BD106" i="1"/>
  <c r="DB57" i="1"/>
  <c r="BF57" i="1"/>
  <c r="DD127" i="1"/>
  <c r="BH127" i="1"/>
  <c r="DD79" i="1"/>
  <c r="BH79" i="1"/>
  <c r="DD49" i="1"/>
  <c r="BH49" i="1"/>
  <c r="DD53" i="1"/>
  <c r="BH53" i="1"/>
  <c r="DD29" i="1"/>
  <c r="BH29" i="1"/>
  <c r="DA11" i="1"/>
  <c r="BE11" i="1"/>
  <c r="CZ56" i="1"/>
  <c r="BD56" i="1"/>
  <c r="DB50" i="1"/>
  <c r="BF50" i="1"/>
  <c r="DD16" i="1"/>
  <c r="BH16" i="1"/>
  <c r="DC64" i="1"/>
  <c r="BG64" i="1"/>
  <c r="DB105" i="1"/>
  <c r="BF105" i="1"/>
  <c r="DB132" i="1"/>
  <c r="BF132" i="1"/>
  <c r="CZ93" i="1"/>
  <c r="BD93" i="1"/>
  <c r="DD87" i="1"/>
  <c r="BH87" i="1"/>
  <c r="CZ79" i="1"/>
  <c r="BD79" i="1"/>
  <c r="DD89" i="1"/>
  <c r="BH89" i="1"/>
  <c r="DB126" i="1"/>
  <c r="BF126" i="1"/>
  <c r="DD137" i="1"/>
  <c r="BH137" i="1"/>
  <c r="DC114" i="1"/>
  <c r="BG114" i="1"/>
  <c r="DC138" i="1"/>
  <c r="BG138" i="1"/>
  <c r="DD58" i="1"/>
  <c r="BH58" i="1"/>
  <c r="CZ68" i="1"/>
  <c r="BD68" i="1"/>
  <c r="DD86" i="1"/>
  <c r="BH86" i="1"/>
  <c r="DC31" i="1"/>
  <c r="BG31" i="1"/>
  <c r="CY97" i="1"/>
  <c r="BC97" i="1"/>
  <c r="DD15" i="1"/>
  <c r="BH15" i="1"/>
  <c r="DD51" i="1"/>
  <c r="BH51" i="1"/>
  <c r="DA34" i="1"/>
  <c r="BE34" i="1"/>
  <c r="DA42" i="1"/>
  <c r="BE42" i="1"/>
  <c r="DA50" i="1"/>
  <c r="BE50" i="1"/>
  <c r="DA70" i="1"/>
  <c r="BE70" i="1"/>
  <c r="DA90" i="1"/>
  <c r="BE90" i="1"/>
  <c r="DC101" i="1"/>
  <c r="BG101" i="1"/>
  <c r="CY111" i="1"/>
  <c r="BC111" i="1"/>
  <c r="CY139" i="1"/>
  <c r="BC139" i="1"/>
  <c r="CZ51" i="1"/>
  <c r="BD51" i="1"/>
  <c r="DD40" i="1"/>
  <c r="BH40" i="1"/>
  <c r="DD48" i="1"/>
  <c r="BH48" i="1"/>
  <c r="DD152" i="1"/>
  <c r="BH152" i="1"/>
  <c r="DD76" i="1"/>
  <c r="BH76" i="1"/>
  <c r="DC88" i="1"/>
  <c r="BG88" i="1"/>
  <c r="CZ84" i="1"/>
  <c r="BD84" i="1"/>
  <c r="DB43" i="1"/>
  <c r="BF43" i="1"/>
  <c r="DC28" i="1"/>
  <c r="BG28" i="1"/>
  <c r="DA119" i="1"/>
  <c r="BE119" i="1"/>
  <c r="CY104" i="1"/>
  <c r="BC104" i="1"/>
  <c r="DB81" i="1"/>
  <c r="BF81" i="1"/>
  <c r="CZ26" i="1"/>
  <c r="BD26" i="1"/>
  <c r="CZ158" i="1"/>
  <c r="BD158" i="1"/>
  <c r="BJ158" i="1" s="1"/>
  <c r="CZ129" i="1"/>
  <c r="BD129" i="1"/>
  <c r="CZ109" i="1"/>
  <c r="BD109" i="1"/>
  <c r="DB92" i="1"/>
  <c r="BF92" i="1"/>
  <c r="DD41" i="1"/>
  <c r="BH41" i="1"/>
  <c r="DA127" i="1"/>
  <c r="BE127" i="1"/>
  <c r="CY151" i="1"/>
  <c r="BC151" i="1"/>
  <c r="DC40" i="1"/>
  <c r="BG40" i="1"/>
  <c r="CY133" i="1"/>
  <c r="BC133" i="1"/>
  <c r="CZ118" i="1"/>
  <c r="BD118" i="1"/>
  <c r="CZ152" i="1"/>
  <c r="BD152" i="1"/>
  <c r="DB66" i="1"/>
  <c r="BF66" i="1"/>
  <c r="DD81" i="1"/>
  <c r="BH81" i="1"/>
  <c r="DD117" i="1"/>
  <c r="BH117" i="1"/>
  <c r="DB138" i="1"/>
  <c r="BF138" i="1"/>
  <c r="CZ48" i="1"/>
  <c r="BD48" i="1"/>
  <c r="DD70" i="1"/>
  <c r="BH70" i="1"/>
  <c r="DB115" i="1"/>
  <c r="BF115" i="1"/>
  <c r="DB147" i="1"/>
  <c r="BF147" i="1"/>
  <c r="DA40" i="1"/>
  <c r="BE40" i="1"/>
  <c r="DA52" i="1"/>
  <c r="BE52" i="1"/>
  <c r="CY109" i="1"/>
  <c r="BC109" i="1"/>
  <c r="DB16" i="1"/>
  <c r="BF16" i="1"/>
  <c r="DC29" i="1"/>
  <c r="BG29" i="1"/>
  <c r="DC141" i="1"/>
  <c r="BG141" i="1"/>
  <c r="DC132" i="1"/>
  <c r="BG132" i="1"/>
  <c r="DC92" i="1"/>
  <c r="BG92" i="1"/>
  <c r="DD156" i="1"/>
  <c r="BH156" i="1"/>
  <c r="BN156" i="1" s="1"/>
  <c r="DC80" i="1"/>
  <c r="BG80" i="1"/>
  <c r="DC84" i="1"/>
  <c r="BG84" i="1"/>
  <c r="DD116" i="1"/>
  <c r="BH116" i="1"/>
  <c r="DA13" i="1"/>
  <c r="BE13" i="1"/>
  <c r="DD140" i="1"/>
  <c r="BH140" i="1"/>
  <c r="CZ76" i="1"/>
  <c r="BD76" i="1"/>
  <c r="DA91" i="1"/>
  <c r="BE91" i="1"/>
  <c r="DA83" i="1"/>
  <c r="BE83" i="1"/>
  <c r="CY24" i="1"/>
  <c r="BC24" i="1"/>
  <c r="CZ102" i="1"/>
  <c r="BD102" i="1"/>
  <c r="DB37" i="1"/>
  <c r="BF37" i="1"/>
  <c r="CZ105" i="1"/>
  <c r="BD105" i="1"/>
  <c r="DD83" i="1"/>
  <c r="BH83" i="1"/>
  <c r="DB34" i="1"/>
  <c r="BF34" i="1"/>
  <c r="DD125" i="1"/>
  <c r="BH125" i="1"/>
  <c r="DA84" i="1"/>
  <c r="BE84" i="1"/>
  <c r="DD144" i="1"/>
  <c r="BH144" i="1"/>
  <c r="CZ100" i="1"/>
  <c r="BD100" i="1"/>
  <c r="DA99" i="1"/>
  <c r="BE99" i="1"/>
  <c r="CZ14" i="1"/>
  <c r="BD14" i="1"/>
  <c r="DA12" i="1"/>
  <c r="BE12" i="1"/>
  <c r="DB94" i="1"/>
  <c r="BF94" i="1"/>
  <c r="DB106" i="1"/>
  <c r="BF106" i="1"/>
  <c r="DD129" i="1"/>
  <c r="BH129" i="1"/>
  <c r="DA15" i="1"/>
  <c r="BE15" i="1"/>
  <c r="DC146" i="1"/>
  <c r="BG146" i="1"/>
  <c r="CZ24" i="1"/>
  <c r="BD24" i="1"/>
  <c r="DD50" i="1"/>
  <c r="BH50" i="1"/>
  <c r="DD90" i="1"/>
  <c r="BH90" i="1"/>
  <c r="CZ116" i="1"/>
  <c r="BD116" i="1"/>
  <c r="DB131" i="1"/>
  <c r="BF131" i="1"/>
  <c r="DC23" i="1"/>
  <c r="BG23" i="1"/>
  <c r="DA32" i="1"/>
  <c r="BE32" i="1"/>
  <c r="DA64" i="1"/>
  <c r="BE64" i="1"/>
  <c r="DA76" i="1"/>
  <c r="BE76" i="1"/>
  <c r="DA88" i="1"/>
  <c r="BE88" i="1"/>
  <c r="DC111" i="1"/>
  <c r="BG111" i="1"/>
  <c r="DB28" i="1"/>
  <c r="BF28" i="1"/>
  <c r="CZ53" i="1"/>
  <c r="BD53" i="1"/>
  <c r="DA22" i="1"/>
  <c r="BE22" i="1"/>
  <c r="DC37" i="1"/>
  <c r="BG37" i="1"/>
  <c r="DA82" i="1"/>
  <c r="BE82" i="1"/>
  <c r="DC93" i="1"/>
  <c r="BG93" i="1"/>
  <c r="DC133" i="1"/>
  <c r="BG133" i="1"/>
  <c r="DC7" i="1"/>
  <c r="BG7" i="1"/>
  <c r="DC126" i="1"/>
  <c r="BG126" i="1"/>
  <c r="DD92" i="1"/>
  <c r="BH92" i="1"/>
  <c r="DD32" i="1"/>
  <c r="BH32" i="1"/>
  <c r="DC100" i="1"/>
  <c r="BG100" i="1"/>
  <c r="DD52" i="1"/>
  <c r="BH52" i="1"/>
  <c r="CY13" i="1"/>
  <c r="BC13" i="1"/>
  <c r="DD138" i="1"/>
  <c r="BH138" i="1"/>
  <c r="CZ96" i="1"/>
  <c r="BD96" i="1"/>
  <c r="DA103" i="1"/>
  <c r="BE103" i="1"/>
  <c r="DA55" i="1"/>
  <c r="BE55" i="1"/>
  <c r="DA17" i="1"/>
  <c r="BE17" i="1"/>
  <c r="DB145" i="1"/>
  <c r="BF145" i="1"/>
  <c r="CZ94" i="1"/>
  <c r="BD94" i="1"/>
  <c r="DB32" i="1"/>
  <c r="BF32" i="1"/>
  <c r="DD99" i="1"/>
  <c r="BH99" i="1"/>
  <c r="DC121" i="1"/>
  <c r="BG121" i="1"/>
  <c r="DD123" i="1"/>
  <c r="BH123" i="1"/>
  <c r="DA148" i="1"/>
  <c r="BE148" i="1"/>
  <c r="DB137" i="1"/>
  <c r="BF137" i="1"/>
  <c r="DB114" i="1"/>
  <c r="BF114" i="1"/>
  <c r="DB19" i="1"/>
  <c r="BF19" i="1"/>
  <c r="DC131" i="1"/>
  <c r="BG131" i="1"/>
  <c r="DD64" i="1"/>
  <c r="BH64" i="1"/>
  <c r="DB69" i="1"/>
  <c r="BF69" i="1"/>
  <c r="DB26" i="1"/>
  <c r="BF26" i="1"/>
  <c r="DD141" i="1"/>
  <c r="BH141" i="1"/>
  <c r="CZ36" i="1"/>
  <c r="BD36" i="1"/>
  <c r="DD62" i="1"/>
  <c r="BH62" i="1"/>
  <c r="DB107" i="1"/>
  <c r="BF107" i="1"/>
  <c r="DA56" i="1"/>
  <c r="BE56" i="1"/>
  <c r="DA136" i="1"/>
  <c r="BE136" i="1"/>
  <c r="DD31" i="1"/>
  <c r="BH31" i="1"/>
  <c r="DD55" i="1"/>
  <c r="BH55" i="1"/>
  <c r="DB68" i="1"/>
  <c r="BF68" i="1"/>
  <c r="DA38" i="1"/>
  <c r="BE38" i="1"/>
  <c r="DA74" i="1"/>
  <c r="BE74" i="1"/>
  <c r="DC105" i="1"/>
  <c r="BG105" i="1"/>
  <c r="DC136" i="1"/>
  <c r="DC150" i="1"/>
  <c r="BG150" i="1"/>
  <c r="DC148" i="1"/>
  <c r="BG148" i="1"/>
  <c r="DD96" i="1"/>
  <c r="BH96" i="1"/>
  <c r="DD8" i="1"/>
  <c r="BH8" i="1"/>
  <c r="DB140" i="1"/>
  <c r="BF140" i="1"/>
  <c r="DD60" i="1"/>
  <c r="BH60" i="1"/>
  <c r="DD88" i="1"/>
  <c r="BH88" i="1"/>
  <c r="DA75" i="1"/>
  <c r="BE75" i="1"/>
  <c r="DB125" i="1"/>
  <c r="BF125" i="1"/>
  <c r="DB77" i="1"/>
  <c r="BF77" i="1"/>
  <c r="DB65" i="1"/>
  <c r="BF65" i="1"/>
  <c r="AI157" i="1"/>
  <c r="BF157" i="1"/>
  <c r="BL157" i="1" s="1"/>
  <c r="DB93" i="1"/>
  <c r="BF93" i="1"/>
  <c r="CZ157" i="1"/>
  <c r="BD157" i="1"/>
  <c r="BJ157" i="1" s="1"/>
  <c r="DA152" i="1"/>
  <c r="BE152" i="1"/>
  <c r="DA24" i="1"/>
  <c r="BE24" i="1"/>
  <c r="DD119" i="1"/>
  <c r="BH119" i="1"/>
  <c r="DD147" i="1"/>
  <c r="BH147" i="1"/>
  <c r="DD61" i="1"/>
  <c r="BH61" i="1"/>
  <c r="DB22" i="1"/>
  <c r="BF22" i="1"/>
  <c r="CZ63" i="1"/>
  <c r="BD63" i="1"/>
  <c r="DD46" i="1"/>
  <c r="BH46" i="1"/>
  <c r="CZ112" i="1"/>
  <c r="BD112" i="1"/>
  <c r="CY92" i="1"/>
  <c r="BC92" i="1"/>
  <c r="DC8" i="1"/>
  <c r="BG8" i="1"/>
  <c r="DB112" i="1"/>
  <c r="BF112" i="1"/>
  <c r="DC48" i="1"/>
  <c r="BG48" i="1"/>
  <c r="DA123" i="1"/>
  <c r="BE123" i="1"/>
  <c r="DB18" i="1"/>
  <c r="BF18" i="1"/>
  <c r="DD85" i="1"/>
  <c r="BH85" i="1"/>
  <c r="DB110" i="1"/>
  <c r="BF110" i="1"/>
  <c r="DC98" i="1"/>
  <c r="BG98" i="1"/>
  <c r="DB15" i="1"/>
  <c r="BF15" i="1"/>
  <c r="DB139" i="1"/>
  <c r="BF139" i="1"/>
  <c r="DB44" i="1"/>
  <c r="BF44" i="1"/>
  <c r="DA14" i="1"/>
  <c r="BE14" i="1"/>
  <c r="DC25" i="1"/>
  <c r="BG25" i="1"/>
  <c r="DA46" i="1"/>
  <c r="BE46" i="1"/>
  <c r="DA54" i="1"/>
  <c r="BE54" i="1"/>
  <c r="DA134" i="1"/>
  <c r="BE134" i="1"/>
  <c r="DC154" i="1"/>
  <c r="BG154" i="1"/>
  <c r="DD28" i="1"/>
  <c r="BH28" i="1"/>
  <c r="DC104" i="1"/>
  <c r="BG104" i="1"/>
  <c r="DD104" i="1"/>
  <c r="BH104" i="1"/>
  <c r="DD20" i="1"/>
  <c r="BH20" i="1"/>
  <c r="DC36" i="1"/>
  <c r="BG36" i="1"/>
  <c r="DD84" i="1"/>
  <c r="BH84" i="1"/>
  <c r="DA8" i="1"/>
  <c r="BE8" i="1"/>
  <c r="DB95" i="1"/>
  <c r="BF95" i="1"/>
  <c r="CZ80" i="1"/>
  <c r="BD80" i="1"/>
  <c r="CY80" i="1"/>
  <c r="BC80" i="1"/>
  <c r="CZ130" i="1"/>
  <c r="BD130" i="1"/>
  <c r="CZ18" i="1"/>
  <c r="BD18" i="1"/>
  <c r="DB156" i="1"/>
  <c r="BF156" i="1"/>
  <c r="BL156" i="1" s="1"/>
  <c r="CZ137" i="1"/>
  <c r="BD137" i="1"/>
  <c r="CZ117" i="1"/>
  <c r="BD117" i="1"/>
  <c r="DB100" i="1"/>
  <c r="BF100" i="1"/>
  <c r="DD75" i="1"/>
  <c r="BH75" i="1"/>
  <c r="DD151" i="1"/>
  <c r="BH151" i="1"/>
  <c r="DD65" i="1"/>
  <c r="BH65" i="1"/>
  <c r="CY144" i="1"/>
  <c r="BC144" i="1"/>
  <c r="CZ75" i="1"/>
  <c r="BD75" i="1"/>
  <c r="DB98" i="1"/>
  <c r="BF98" i="1"/>
  <c r="DD133" i="1"/>
  <c r="BH133" i="1"/>
  <c r="DC102" i="1"/>
  <c r="BG102" i="1"/>
  <c r="DA92" i="1"/>
  <c r="BE92" i="1"/>
  <c r="DA86" i="1"/>
  <c r="BE86" i="1"/>
  <c r="DD56" i="1"/>
  <c r="BH56" i="1"/>
  <c r="DD112" i="1"/>
  <c r="BH112" i="1"/>
  <c r="DD120" i="1"/>
  <c r="BH120" i="1"/>
  <c r="DC76" i="1"/>
  <c r="BG76" i="1"/>
  <c r="DD80" i="1"/>
  <c r="BH80" i="1"/>
  <c r="DB88" i="1"/>
  <c r="BF88" i="1"/>
  <c r="DD128" i="1"/>
  <c r="BH128" i="1"/>
  <c r="CZ120" i="1"/>
  <c r="BD120" i="1"/>
  <c r="CZ88" i="1"/>
  <c r="BD88" i="1"/>
  <c r="DD36" i="1"/>
  <c r="BH36" i="1"/>
  <c r="DA107" i="1"/>
  <c r="BE107" i="1"/>
  <c r="CY100" i="1"/>
  <c r="BC100" i="1"/>
  <c r="DA67" i="1"/>
  <c r="BE67" i="1"/>
  <c r="DA59" i="1"/>
  <c r="BE59" i="1"/>
  <c r="DA39" i="1"/>
  <c r="BE39" i="1"/>
  <c r="CZ154" i="1"/>
  <c r="BD154" i="1"/>
  <c r="DD12" i="1"/>
  <c r="BH12" i="1"/>
  <c r="DB89" i="1"/>
  <c r="BF89" i="1"/>
  <c r="DB85" i="1"/>
  <c r="BF85" i="1"/>
  <c r="DA112" i="1"/>
  <c r="BE112" i="1"/>
  <c r="DD91" i="1"/>
  <c r="BH91" i="1"/>
  <c r="AI155" i="1"/>
  <c r="BW155" i="1" s="1"/>
  <c r="CK155" i="1" s="1"/>
  <c r="BH155" i="1"/>
  <c r="DD57" i="1"/>
  <c r="BH57" i="1"/>
  <c r="DC83" i="1"/>
  <c r="BG83" i="1"/>
  <c r="DB127" i="1"/>
  <c r="BF127" i="1"/>
  <c r="DC68" i="1"/>
  <c r="BG68" i="1"/>
  <c r="DB116" i="1"/>
  <c r="DC20" i="1"/>
  <c r="DB113" i="1"/>
  <c r="CY20" i="1"/>
  <c r="DD111" i="1"/>
  <c r="DA95" i="1"/>
  <c r="DD38" i="1"/>
  <c r="CZ70" i="1"/>
  <c r="CZ122" i="1"/>
  <c r="CZ104" i="1"/>
  <c r="DC12" i="1"/>
  <c r="CZ82" i="1"/>
  <c r="DB21" i="1"/>
  <c r="CZ138" i="1"/>
  <c r="DA44" i="1"/>
  <c r="CZ78" i="1"/>
  <c r="CY96" i="1"/>
  <c r="DD47" i="1"/>
  <c r="CZ97" i="1"/>
  <c r="DD107" i="1"/>
  <c r="DB29" i="1"/>
  <c r="DB109" i="1"/>
  <c r="CZ85" i="1"/>
  <c r="DB80" i="1"/>
  <c r="DB104" i="1"/>
  <c r="CZ142" i="1"/>
  <c r="DD42" i="1"/>
  <c r="DC108" i="1"/>
  <c r="DD24" i="1"/>
  <c r="DB45" i="1"/>
  <c r="DC128" i="1"/>
  <c r="CZ66" i="1"/>
  <c r="CY128" i="1"/>
  <c r="DD108" i="1"/>
  <c r="AI144" i="1"/>
  <c r="BW144" i="1" s="1"/>
  <c r="CK144" i="1" s="1"/>
  <c r="DA43" i="1"/>
  <c r="DA85" i="1"/>
  <c r="DC144" i="1"/>
  <c r="DC24" i="1"/>
  <c r="DD150" i="1"/>
  <c r="DB149" i="1"/>
  <c r="DB153" i="1"/>
  <c r="DC153" i="1"/>
  <c r="DB61" i="1"/>
  <c r="DC156" i="1"/>
  <c r="CZ77" i="1"/>
  <c r="DB76" i="1"/>
  <c r="DA69" i="1"/>
  <c r="DB72" i="1"/>
  <c r="CZ89" i="1"/>
  <c r="CZ113" i="1"/>
  <c r="DB96" i="1"/>
  <c r="DC44" i="1"/>
  <c r="DA135" i="1"/>
  <c r="AI11" i="1"/>
  <c r="BW11" i="1" s="1"/>
  <c r="CK11" i="1" s="1"/>
  <c r="CY84" i="1"/>
  <c r="DB91" i="1"/>
  <c r="DA51" i="1"/>
  <c r="CZ133" i="1"/>
  <c r="DD132" i="1"/>
  <c r="CZ58" i="1"/>
  <c r="AI132" i="1"/>
  <c r="BW132" i="1" s="1"/>
  <c r="CK132" i="1" s="1"/>
  <c r="DD63" i="1"/>
  <c r="DD135" i="1"/>
  <c r="DD143" i="1"/>
  <c r="AI21" i="1"/>
  <c r="BW21" i="1" s="1"/>
  <c r="CK21" i="1" s="1"/>
  <c r="DC124" i="1"/>
  <c r="AI25" i="1"/>
  <c r="BW25" i="1" s="1"/>
  <c r="CK25" i="1" s="1"/>
  <c r="DB152" i="1"/>
  <c r="DD154" i="1"/>
  <c r="DA71" i="1"/>
  <c r="CZ156" i="1"/>
  <c r="DD134" i="1"/>
  <c r="AI149" i="1"/>
  <c r="BW149" i="1" s="1"/>
  <c r="CK149" i="1" s="1"/>
  <c r="DA35" i="1"/>
  <c r="AI143" i="1"/>
  <c r="BW143" i="1" s="1"/>
  <c r="CK143" i="1" s="1"/>
  <c r="AI60" i="1"/>
  <c r="BW60" i="1" s="1"/>
  <c r="CK60" i="1" s="1"/>
  <c r="CZ110" i="1"/>
  <c r="DB49" i="1"/>
  <c r="CZ62" i="1"/>
  <c r="CY64" i="1"/>
  <c r="AI37" i="1"/>
  <c r="BW37" i="1" s="1"/>
  <c r="CK37" i="1" s="1"/>
  <c r="CY56" i="1"/>
  <c r="CY9" i="1"/>
  <c r="AI101" i="1"/>
  <c r="BW101" i="1" s="1"/>
  <c r="CK101" i="1" s="1"/>
  <c r="CY112" i="1"/>
  <c r="AI154" i="1"/>
  <c r="BW154" i="1" s="1"/>
  <c r="CK154" i="1" s="1"/>
  <c r="DB141" i="1"/>
  <c r="CZ54" i="1"/>
  <c r="CY76" i="1"/>
  <c r="CZ128" i="1"/>
  <c r="DA117" i="1"/>
  <c r="DD95" i="1"/>
  <c r="DB151" i="1"/>
  <c r="DB97" i="1"/>
  <c r="DB117" i="1"/>
  <c r="CZ73" i="1"/>
  <c r="CZ10" i="1"/>
  <c r="DB148" i="1"/>
  <c r="CZ50" i="1"/>
  <c r="CZ90" i="1"/>
  <c r="DC27" i="1"/>
  <c r="DC69" i="1"/>
  <c r="CZ150" i="1"/>
  <c r="DD33" i="1"/>
  <c r="CZ126" i="1"/>
  <c r="CZ134" i="1"/>
  <c r="AI12" i="1"/>
  <c r="BW12" i="1" s="1"/>
  <c r="CK12" i="1" s="1"/>
  <c r="AI145" i="1"/>
  <c r="BW145" i="1" s="1"/>
  <c r="CK145" i="1" s="1"/>
  <c r="AI94" i="1"/>
  <c r="BW94" i="1" s="1"/>
  <c r="CK94" i="1" s="1"/>
  <c r="CZ153" i="1"/>
  <c r="DD148" i="1"/>
  <c r="AI59" i="1"/>
  <c r="BW59" i="1" s="1"/>
  <c r="CK59" i="1" s="1"/>
  <c r="AI58" i="1"/>
  <c r="BW58" i="1" s="1"/>
  <c r="CK58" i="1" s="1"/>
  <c r="AI29" i="1"/>
  <c r="BW29" i="1" s="1"/>
  <c r="CK29" i="1" s="1"/>
  <c r="DD115" i="1"/>
  <c r="CZ121" i="1"/>
  <c r="AI142" i="1"/>
  <c r="BW142" i="1" s="1"/>
  <c r="CK142" i="1" s="1"/>
  <c r="DD103" i="1"/>
  <c r="DB124" i="1"/>
  <c r="DB136" i="1"/>
  <c r="DC112" i="1"/>
  <c r="DB144" i="1"/>
  <c r="DD68" i="1"/>
  <c r="DD72" i="1"/>
  <c r="CZ114" i="1"/>
  <c r="DA156" i="1"/>
  <c r="CZ7" i="1"/>
  <c r="AI130" i="1"/>
  <c r="BW130" i="1" s="1"/>
  <c r="CK130" i="1" s="1"/>
  <c r="AI138" i="1"/>
  <c r="BW138" i="1" s="1"/>
  <c r="CK138" i="1" s="1"/>
  <c r="AI82" i="1"/>
  <c r="BW82" i="1" s="1"/>
  <c r="CK82" i="1" s="1"/>
  <c r="AI70" i="1"/>
  <c r="BW70" i="1" s="1"/>
  <c r="CK70" i="1" s="1"/>
  <c r="AI122" i="1"/>
  <c r="BW122" i="1" s="1"/>
  <c r="CK122" i="1" s="1"/>
  <c r="AI152" i="1"/>
  <c r="BW152" i="1" s="1"/>
  <c r="CK152" i="1" s="1"/>
  <c r="AI110" i="1"/>
  <c r="BW110" i="1" s="1"/>
  <c r="CK110" i="1" s="1"/>
  <c r="DD131" i="1"/>
  <c r="AI51" i="1"/>
  <c r="BW51" i="1" s="1"/>
  <c r="CK51" i="1" s="1"/>
  <c r="DB129" i="1"/>
  <c r="AI44" i="1"/>
  <c r="BW44" i="1" s="1"/>
  <c r="CK44" i="1" s="1"/>
  <c r="AI28" i="1"/>
  <c r="BW28" i="1" s="1"/>
  <c r="CK28" i="1" s="1"/>
  <c r="AI46" i="1"/>
  <c r="BW46" i="1" s="1"/>
  <c r="CK46" i="1" s="1"/>
  <c r="AI98" i="1"/>
  <c r="BW98" i="1" s="1"/>
  <c r="CK98" i="1" s="1"/>
  <c r="AI113" i="1"/>
  <c r="BW113" i="1" s="1"/>
  <c r="CK113" i="1" s="1"/>
  <c r="CZ30" i="1"/>
  <c r="AI65" i="1"/>
  <c r="BW65" i="1" s="1"/>
  <c r="CK65" i="1" s="1"/>
  <c r="DA9" i="1"/>
  <c r="AI43" i="1"/>
  <c r="BW43" i="1" s="1"/>
  <c r="CK43" i="1" s="1"/>
  <c r="AI16" i="1"/>
  <c r="BW16" i="1" s="1"/>
  <c r="CK16" i="1" s="1"/>
  <c r="DA115" i="1"/>
  <c r="DB53" i="1"/>
  <c r="AI18" i="1"/>
  <c r="BW18" i="1" s="1"/>
  <c r="CK18" i="1" s="1"/>
  <c r="AI118" i="1"/>
  <c r="BW118" i="1" s="1"/>
  <c r="CK118" i="1" s="1"/>
  <c r="AI133" i="1"/>
  <c r="BW133" i="1" s="1"/>
  <c r="CK133" i="1" s="1"/>
  <c r="AI26" i="1"/>
  <c r="BW26" i="1" s="1"/>
  <c r="CK26" i="1" s="1"/>
  <c r="AI66" i="1"/>
  <c r="BW66" i="1" s="1"/>
  <c r="CK66" i="1" s="1"/>
  <c r="AI158" i="1"/>
  <c r="AI93" i="1"/>
  <c r="BW93" i="1" s="1"/>
  <c r="CK93" i="1" s="1"/>
  <c r="DB17" i="1"/>
  <c r="AI33" i="1"/>
  <c r="BW33" i="1" s="1"/>
  <c r="CK33" i="1" s="1"/>
  <c r="AI41" i="1"/>
  <c r="BW41" i="1" s="1"/>
  <c r="CK41" i="1" s="1"/>
  <c r="AI74" i="1"/>
  <c r="BW74" i="1" s="1"/>
  <c r="CK74" i="1" s="1"/>
  <c r="CY52" i="1"/>
  <c r="DB101" i="1"/>
  <c r="AI102" i="1"/>
  <c r="BW102" i="1" s="1"/>
  <c r="CK102" i="1" s="1"/>
  <c r="AI7" i="1"/>
  <c r="BW7" i="1" s="1"/>
  <c r="CK7" i="1" s="1"/>
  <c r="AI54" i="1"/>
  <c r="BW54" i="1" s="1"/>
  <c r="CK54" i="1" s="1"/>
  <c r="AI150" i="1"/>
  <c r="BW150" i="1" s="1"/>
  <c r="CK150" i="1" s="1"/>
  <c r="AI90" i="1"/>
  <c r="BW90" i="1" s="1"/>
  <c r="CK90" i="1" s="1"/>
  <c r="AI148" i="1"/>
  <c r="BW148" i="1" s="1"/>
  <c r="CK148" i="1" s="1"/>
  <c r="AI129" i="1"/>
  <c r="BW129" i="1" s="1"/>
  <c r="CK129" i="1" s="1"/>
  <c r="AI151" i="1"/>
  <c r="BW151" i="1" s="1"/>
  <c r="CK151" i="1" s="1"/>
  <c r="AI35" i="1"/>
  <c r="BW35" i="1" s="1"/>
  <c r="CK35" i="1" s="1"/>
  <c r="AI45" i="1"/>
  <c r="BW45" i="1" s="1"/>
  <c r="CK45" i="1" s="1"/>
  <c r="DA93" i="1"/>
  <c r="AI114" i="1"/>
  <c r="BW114" i="1" s="1"/>
  <c r="CK114" i="1" s="1"/>
  <c r="AI30" i="1"/>
  <c r="BW30" i="1" s="1"/>
  <c r="CK30" i="1" s="1"/>
  <c r="AI134" i="1"/>
  <c r="BW134" i="1" s="1"/>
  <c r="CK134" i="1" s="1"/>
  <c r="AI17" i="1"/>
  <c r="BW17" i="1" s="1"/>
  <c r="CK17" i="1" s="1"/>
  <c r="AI128" i="1"/>
  <c r="BW128" i="1" s="1"/>
  <c r="CK128" i="1" s="1"/>
  <c r="AI156" i="1"/>
  <c r="AI140" i="1"/>
  <c r="BW140" i="1" s="1"/>
  <c r="CK140" i="1" s="1"/>
  <c r="AI22" i="1"/>
  <c r="BW22" i="1" s="1"/>
  <c r="CK22" i="1" s="1"/>
  <c r="CZ46" i="1"/>
  <c r="CY101" i="1"/>
  <c r="AI73" i="1"/>
  <c r="BW73" i="1" s="1"/>
  <c r="CK73" i="1" s="1"/>
  <c r="CY121" i="1"/>
  <c r="AI121" i="1"/>
  <c r="BW121" i="1" s="1"/>
  <c r="CK121" i="1" s="1"/>
  <c r="CY18" i="1"/>
  <c r="AI71" i="1"/>
  <c r="BW71" i="1" s="1"/>
  <c r="CK71" i="1" s="1"/>
  <c r="CY99" i="1"/>
  <c r="AI99" i="1"/>
  <c r="BW99" i="1" s="1"/>
  <c r="CK99" i="1" s="1"/>
  <c r="DC152" i="1"/>
  <c r="CZ81" i="1"/>
  <c r="AI92" i="1"/>
  <c r="BW92" i="1" s="1"/>
  <c r="CK92" i="1" s="1"/>
  <c r="AI84" i="1"/>
  <c r="BW84" i="1" s="1"/>
  <c r="CK84" i="1" s="1"/>
  <c r="AI136" i="1"/>
  <c r="BW136" i="1" s="1"/>
  <c r="CK136" i="1" s="1"/>
  <c r="AI153" i="1"/>
  <c r="BW153" i="1" s="1"/>
  <c r="CK153" i="1" s="1"/>
  <c r="AI120" i="1"/>
  <c r="BW120" i="1" s="1"/>
  <c r="CK120" i="1" s="1"/>
  <c r="DD82" i="1"/>
  <c r="AI57" i="1"/>
  <c r="BW57" i="1" s="1"/>
  <c r="CK57" i="1" s="1"/>
  <c r="AI85" i="1"/>
  <c r="BW85" i="1" s="1"/>
  <c r="CK85" i="1" s="1"/>
  <c r="AI23" i="1"/>
  <c r="BW23" i="1" s="1"/>
  <c r="CK23" i="1" s="1"/>
  <c r="AI63" i="1"/>
  <c r="BW63" i="1" s="1"/>
  <c r="CK63" i="1" s="1"/>
  <c r="AI91" i="1"/>
  <c r="BW91" i="1" s="1"/>
  <c r="CK91" i="1" s="1"/>
  <c r="AI111" i="1"/>
  <c r="BW111" i="1" s="1"/>
  <c r="CK111" i="1" s="1"/>
  <c r="AI119" i="1"/>
  <c r="BW119" i="1" s="1"/>
  <c r="CK119" i="1" s="1"/>
  <c r="AI112" i="1"/>
  <c r="BW112" i="1" s="1"/>
  <c r="CK112" i="1" s="1"/>
  <c r="AI104" i="1"/>
  <c r="BW104" i="1" s="1"/>
  <c r="CK104" i="1" s="1"/>
  <c r="AI64" i="1"/>
  <c r="BW64" i="1" s="1"/>
  <c r="CK64" i="1" s="1"/>
  <c r="AI56" i="1"/>
  <c r="BW56" i="1" s="1"/>
  <c r="CK56" i="1" s="1"/>
  <c r="AI62" i="1"/>
  <c r="BW62" i="1" s="1"/>
  <c r="CK62" i="1" s="1"/>
  <c r="DD155" i="1"/>
  <c r="AI135" i="1"/>
  <c r="BW135" i="1" s="1"/>
  <c r="CK135" i="1" s="1"/>
  <c r="CY143" i="1"/>
  <c r="AI49" i="1"/>
  <c r="BW49" i="1" s="1"/>
  <c r="CK49" i="1" s="1"/>
  <c r="AI77" i="1"/>
  <c r="BW77" i="1" s="1"/>
  <c r="CK77" i="1" s="1"/>
  <c r="CY141" i="1"/>
  <c r="AI141" i="1"/>
  <c r="BW141" i="1" s="1"/>
  <c r="CK141" i="1" s="1"/>
  <c r="AI83" i="1"/>
  <c r="BW83" i="1" s="1"/>
  <c r="CK83" i="1" s="1"/>
  <c r="AI139" i="1"/>
  <c r="BW139" i="1" s="1"/>
  <c r="CK139" i="1" s="1"/>
  <c r="DC140" i="1"/>
  <c r="CZ98" i="1"/>
  <c r="AI76" i="1"/>
  <c r="BW76" i="1" s="1"/>
  <c r="CK76" i="1" s="1"/>
  <c r="AI24" i="1"/>
  <c r="BW24" i="1" s="1"/>
  <c r="CK24" i="1" s="1"/>
  <c r="AI48" i="1"/>
  <c r="BW48" i="1" s="1"/>
  <c r="CK48" i="1" s="1"/>
  <c r="AI106" i="1"/>
  <c r="BW106" i="1" s="1"/>
  <c r="CK106" i="1" s="1"/>
  <c r="AI38" i="1"/>
  <c r="BW38" i="1" s="1"/>
  <c r="CK38" i="1" s="1"/>
  <c r="CZ146" i="1"/>
  <c r="AI97" i="1"/>
  <c r="BW97" i="1" s="1"/>
  <c r="CK97" i="1" s="1"/>
  <c r="AI105" i="1"/>
  <c r="BW105" i="1" s="1"/>
  <c r="CK105" i="1" s="1"/>
  <c r="AI15" i="1"/>
  <c r="BW15" i="1" s="1"/>
  <c r="CK15" i="1" s="1"/>
  <c r="AI31" i="1"/>
  <c r="BW31" i="1" s="1"/>
  <c r="CK31" i="1" s="1"/>
  <c r="AI39" i="1"/>
  <c r="BW39" i="1" s="1"/>
  <c r="CK39" i="1" s="1"/>
  <c r="AI47" i="1"/>
  <c r="BW47" i="1" s="1"/>
  <c r="CK47" i="1" s="1"/>
  <c r="AI55" i="1"/>
  <c r="BW55" i="1" s="1"/>
  <c r="CK55" i="1" s="1"/>
  <c r="AI75" i="1"/>
  <c r="BW75" i="1" s="1"/>
  <c r="CK75" i="1" s="1"/>
  <c r="CY103" i="1"/>
  <c r="AI103" i="1"/>
  <c r="BW103" i="1" s="1"/>
  <c r="CK103" i="1" s="1"/>
  <c r="CY123" i="1"/>
  <c r="AI123" i="1"/>
  <c r="BW123" i="1" s="1"/>
  <c r="CK123" i="1" s="1"/>
  <c r="CY131" i="1"/>
  <c r="AI131" i="1"/>
  <c r="BW131" i="1" s="1"/>
  <c r="CK131" i="1" s="1"/>
  <c r="CY147" i="1"/>
  <c r="AI147" i="1"/>
  <c r="BW147" i="1" s="1"/>
  <c r="CK147" i="1" s="1"/>
  <c r="DC116" i="1"/>
  <c r="AI96" i="1"/>
  <c r="BW96" i="1" s="1"/>
  <c r="CK96" i="1" s="1"/>
  <c r="AI79" i="1"/>
  <c r="BW79" i="1" s="1"/>
  <c r="CK79" i="1" s="1"/>
  <c r="AI36" i="1"/>
  <c r="BW36" i="1" s="1"/>
  <c r="CK36" i="1" s="1"/>
  <c r="AI86" i="1"/>
  <c r="BW86" i="1" s="1"/>
  <c r="CK86" i="1" s="1"/>
  <c r="AI78" i="1"/>
  <c r="BW78" i="1" s="1"/>
  <c r="CK78" i="1" s="1"/>
  <c r="AI127" i="1"/>
  <c r="BW127" i="1" s="1"/>
  <c r="CK127" i="1" s="1"/>
  <c r="AI69" i="1"/>
  <c r="BW69" i="1" s="1"/>
  <c r="CK69" i="1" s="1"/>
  <c r="AI89" i="1"/>
  <c r="BW89" i="1" s="1"/>
  <c r="CK89" i="1" s="1"/>
  <c r="AI125" i="1"/>
  <c r="BW125" i="1" s="1"/>
  <c r="CK125" i="1" s="1"/>
  <c r="AI116" i="1"/>
  <c r="BW116" i="1" s="1"/>
  <c r="CK116" i="1" s="1"/>
  <c r="CY108" i="1"/>
  <c r="AI108" i="1"/>
  <c r="BW108" i="1" s="1"/>
  <c r="CK108" i="1" s="1"/>
  <c r="AI68" i="1"/>
  <c r="BW68" i="1" s="1"/>
  <c r="CK68" i="1" s="1"/>
  <c r="CY40" i="1"/>
  <c r="AI40" i="1"/>
  <c r="BW40" i="1" s="1"/>
  <c r="CK40" i="1" s="1"/>
  <c r="AI32" i="1"/>
  <c r="BW32" i="1" s="1"/>
  <c r="CK32" i="1" s="1"/>
  <c r="CY14" i="1"/>
  <c r="AI14" i="1"/>
  <c r="BW14" i="1" s="1"/>
  <c r="CK14" i="1" s="1"/>
  <c r="AI146" i="1"/>
  <c r="BW146" i="1" s="1"/>
  <c r="CK146" i="1" s="1"/>
  <c r="AI72" i="1"/>
  <c r="BW72" i="1" s="1"/>
  <c r="CK72" i="1" s="1"/>
  <c r="DB133" i="1"/>
  <c r="AI8" i="1"/>
  <c r="BW8" i="1" s="1"/>
  <c r="CK8" i="1" s="1"/>
  <c r="CY135" i="1"/>
  <c r="AI61" i="1"/>
  <c r="BW61" i="1" s="1"/>
  <c r="CK61" i="1" s="1"/>
  <c r="CY117" i="1"/>
  <c r="AI117" i="1"/>
  <c r="BW117" i="1" s="1"/>
  <c r="CK117" i="1" s="1"/>
  <c r="AI19" i="1"/>
  <c r="BW19" i="1" s="1"/>
  <c r="CK19" i="1" s="1"/>
  <c r="AI67" i="1"/>
  <c r="BW67" i="1" s="1"/>
  <c r="CK67" i="1" s="1"/>
  <c r="CY95" i="1"/>
  <c r="AI95" i="1"/>
  <c r="BW95" i="1" s="1"/>
  <c r="CK95" i="1" s="1"/>
  <c r="CY115" i="1"/>
  <c r="AI115" i="1"/>
  <c r="BW115" i="1" s="1"/>
  <c r="CK115" i="1" s="1"/>
  <c r="CY113" i="1"/>
  <c r="AI13" i="1"/>
  <c r="BW13" i="1" s="1"/>
  <c r="CK13" i="1" s="1"/>
  <c r="AI88" i="1"/>
  <c r="BW88" i="1" s="1"/>
  <c r="CK88" i="1" s="1"/>
  <c r="AI80" i="1"/>
  <c r="BW80" i="1" s="1"/>
  <c r="CK80" i="1" s="1"/>
  <c r="AI20" i="1"/>
  <c r="BW20" i="1" s="1"/>
  <c r="CK20" i="1" s="1"/>
  <c r="AI10" i="1"/>
  <c r="BW10" i="1" s="1"/>
  <c r="CK10" i="1" s="1"/>
  <c r="AI34" i="1"/>
  <c r="BW34" i="1" s="1"/>
  <c r="CK34" i="1" s="1"/>
  <c r="AI50" i="1"/>
  <c r="BW50" i="1" s="1"/>
  <c r="CK50" i="1" s="1"/>
  <c r="CY44" i="1"/>
  <c r="CY28" i="1"/>
  <c r="AI53" i="1"/>
  <c r="BW53" i="1" s="1"/>
  <c r="CK53" i="1" s="1"/>
  <c r="AI81" i="1"/>
  <c r="BW81" i="1" s="1"/>
  <c r="CK81" i="1" s="1"/>
  <c r="AI109" i="1"/>
  <c r="BW109" i="1" s="1"/>
  <c r="CK109" i="1" s="1"/>
  <c r="AI137" i="1"/>
  <c r="BW137" i="1" s="1"/>
  <c r="CK137" i="1" s="1"/>
  <c r="AI27" i="1"/>
  <c r="BW27" i="1" s="1"/>
  <c r="CK27" i="1" s="1"/>
  <c r="AI87" i="1"/>
  <c r="BW87" i="1" s="1"/>
  <c r="CK87" i="1" s="1"/>
  <c r="AI107" i="1"/>
  <c r="BW107" i="1" s="1"/>
  <c r="CK107" i="1" s="1"/>
  <c r="AI9" i="1"/>
  <c r="BW9" i="1" s="1"/>
  <c r="CK9" i="1" s="1"/>
  <c r="AI100" i="1"/>
  <c r="BW100" i="1" s="1"/>
  <c r="CK100" i="1" s="1"/>
  <c r="AI52" i="1"/>
  <c r="BW52" i="1" s="1"/>
  <c r="CK52" i="1" s="1"/>
  <c r="AI126" i="1"/>
  <c r="BW126" i="1" s="1"/>
  <c r="CK126" i="1" s="1"/>
  <c r="AI124" i="1"/>
  <c r="BW124" i="1" s="1"/>
  <c r="CK124" i="1" s="1"/>
  <c r="AI42" i="1"/>
  <c r="BW42" i="1" s="1"/>
  <c r="CK42" i="1" s="1"/>
  <c r="CY116" i="1"/>
  <c r="CZ42" i="1"/>
  <c r="DD136" i="1"/>
  <c r="CY68" i="1"/>
  <c r="CZ72" i="1"/>
  <c r="CZ38" i="1"/>
  <c r="DB56" i="1"/>
  <c r="DB108" i="1"/>
  <c r="DC96" i="1"/>
  <c r="CZ131" i="1"/>
  <c r="CY8" i="1"/>
  <c r="DC46" i="1"/>
  <c r="DB39" i="1"/>
  <c r="DD146" i="1"/>
  <c r="CY27" i="1"/>
  <c r="CZ11" i="1"/>
  <c r="CZ31" i="1"/>
  <c r="DD73" i="1"/>
  <c r="CZ95" i="1"/>
  <c r="CZ103" i="1"/>
  <c r="CZ111" i="1"/>
  <c r="DC38" i="1"/>
  <c r="DC78" i="1"/>
  <c r="CZ8" i="1"/>
  <c r="DB38" i="1"/>
  <c r="DB63" i="1"/>
  <c r="DD94" i="1"/>
  <c r="DD98" i="1"/>
  <c r="DB102" i="1"/>
  <c r="DD114" i="1"/>
  <c r="DC15" i="1"/>
  <c r="CY57" i="1"/>
  <c r="CY65" i="1"/>
  <c r="DA120" i="1"/>
  <c r="DA128" i="1"/>
  <c r="DD19" i="1"/>
  <c r="CY19" i="1"/>
  <c r="CY67" i="1"/>
  <c r="DA142" i="1"/>
  <c r="DA122" i="1"/>
  <c r="CZ59" i="1"/>
  <c r="CZ147" i="1"/>
  <c r="DC34" i="1"/>
  <c r="CY49" i="1"/>
  <c r="DA104" i="1"/>
  <c r="DA126" i="1"/>
  <c r="DA158" i="1"/>
  <c r="CZ23" i="1"/>
  <c r="DB54" i="1"/>
  <c r="DB82" i="1"/>
  <c r="DD113" i="1"/>
  <c r="CZ119" i="1"/>
  <c r="DC10" i="1"/>
  <c r="DC18" i="1"/>
  <c r="DC42" i="1"/>
  <c r="DC58" i="1"/>
  <c r="DC70" i="1"/>
  <c r="CZ39" i="1"/>
  <c r="DB58" i="1"/>
  <c r="DB87" i="1"/>
  <c r="DC94" i="1"/>
  <c r="CZ108" i="1"/>
  <c r="DD122" i="1"/>
  <c r="DD130" i="1"/>
  <c r="DB146" i="1"/>
  <c r="CY25" i="1"/>
  <c r="DC51" i="1"/>
  <c r="CY77" i="1"/>
  <c r="DC87" i="1"/>
  <c r="DC123" i="1"/>
  <c r="DB20" i="1"/>
  <c r="CZ25" i="1"/>
  <c r="CZ37" i="1"/>
  <c r="DD43" i="1"/>
  <c r="CZ57" i="1"/>
  <c r="CZ64" i="1"/>
  <c r="DA68" i="1"/>
  <c r="DC13" i="1"/>
  <c r="CY43" i="1"/>
  <c r="CY51" i="1"/>
  <c r="DC81" i="1"/>
  <c r="CZ71" i="1"/>
  <c r="CZ123" i="1"/>
  <c r="CZ27" i="1"/>
  <c r="DC11" i="1"/>
  <c r="DA96" i="1"/>
  <c r="DC61" i="1"/>
  <c r="DA10" i="1"/>
  <c r="DC54" i="1"/>
  <c r="DD26" i="1"/>
  <c r="DD34" i="1"/>
  <c r="DB47" i="1"/>
  <c r="DB59" i="1"/>
  <c r="DB71" i="1"/>
  <c r="CZ87" i="1"/>
  <c r="DD110" i="1"/>
  <c r="DC122" i="1"/>
  <c r="DB130" i="1"/>
  <c r="CY17" i="1"/>
  <c r="CY33" i="1"/>
  <c r="CY41" i="1"/>
  <c r="CY69" i="1"/>
  <c r="DC79" i="1"/>
  <c r="DC115" i="1"/>
  <c r="CZ21" i="1"/>
  <c r="CZ32" i="1"/>
  <c r="DC45" i="1"/>
  <c r="DC53" i="1"/>
  <c r="DA62" i="1"/>
  <c r="CY71" i="1"/>
  <c r="DA110" i="1"/>
  <c r="DA118" i="1"/>
  <c r="DC129" i="1"/>
  <c r="DC137" i="1"/>
  <c r="CZ41" i="1"/>
  <c r="DD105" i="1"/>
  <c r="CY16" i="1"/>
  <c r="DB31" i="1"/>
  <c r="CY87" i="1"/>
  <c r="DD77" i="1"/>
  <c r="DD121" i="1"/>
  <c r="DC30" i="1"/>
  <c r="DC66" i="1"/>
  <c r="DC90" i="1"/>
  <c r="DC118" i="1"/>
  <c r="CZ12" i="1"/>
  <c r="CZ47" i="1"/>
  <c r="DD78" i="1"/>
  <c r="DB83" i="1"/>
  <c r="DD142" i="1"/>
  <c r="DC19" i="1"/>
  <c r="DC43" i="1"/>
  <c r="CY61" i="1"/>
  <c r="DC71" i="1"/>
  <c r="CY89" i="1"/>
  <c r="DA124" i="1"/>
  <c r="DC135" i="1"/>
  <c r="CZ9" i="1"/>
  <c r="CZ33" i="1"/>
  <c r="DD39" i="1"/>
  <c r="DD59" i="1"/>
  <c r="CY105" i="1"/>
  <c r="CY23" i="1"/>
  <c r="CY63" i="1"/>
  <c r="DC73" i="1"/>
  <c r="CY91" i="1"/>
  <c r="DA138" i="1"/>
  <c r="DA146" i="1"/>
  <c r="DB8" i="1"/>
  <c r="DB12" i="1"/>
  <c r="DC59" i="1"/>
  <c r="CZ49" i="1"/>
  <c r="DB64" i="1"/>
  <c r="CZ19" i="1"/>
  <c r="CZ115" i="1"/>
  <c r="DD145" i="1"/>
  <c r="DB78" i="1"/>
  <c r="DD93" i="1"/>
  <c r="DD101" i="1"/>
  <c r="DD109" i="1"/>
  <c r="CZ127" i="1"/>
  <c r="CZ139" i="1"/>
  <c r="CY12" i="1"/>
  <c r="DC86" i="1"/>
  <c r="DD66" i="1"/>
  <c r="DD14" i="1"/>
  <c r="DB27" i="1"/>
  <c r="DB35" i="1"/>
  <c r="DB42" i="1"/>
  <c r="DB55" i="1"/>
  <c r="DB67" i="1"/>
  <c r="DD74" i="1"/>
  <c r="CZ83" i="1"/>
  <c r="DC110" i="1"/>
  <c r="DD118" i="1"/>
  <c r="DC142" i="1"/>
  <c r="CY53" i="1"/>
  <c r="DC63" i="1"/>
  <c r="DC91" i="1"/>
  <c r="DA100" i="1"/>
  <c r="DA108" i="1"/>
  <c r="DA116" i="1"/>
  <c r="DD27" i="1"/>
  <c r="DC39" i="1"/>
  <c r="CZ52" i="1"/>
  <c r="DD67" i="1"/>
  <c r="DC103" i="1"/>
  <c r="CZ144" i="1"/>
  <c r="CY15" i="1"/>
  <c r="DC65" i="1"/>
  <c r="CY83" i="1"/>
  <c r="DA102" i="1"/>
  <c r="DC113" i="1"/>
  <c r="DA130" i="1"/>
  <c r="DA140" i="1"/>
  <c r="DB24" i="1"/>
  <c r="CZ45" i="1"/>
  <c r="CZ65" i="1"/>
  <c r="CZ99" i="1"/>
  <c r="DC74" i="1"/>
  <c r="DD10" i="1"/>
  <c r="DB51" i="1"/>
  <c r="DC67" i="1"/>
  <c r="CZ13" i="1"/>
  <c r="DC117" i="1"/>
  <c r="DC158" i="1"/>
  <c r="CZ15" i="1"/>
  <c r="DC14" i="1"/>
  <c r="DC26" i="1"/>
  <c r="DC62" i="1"/>
  <c r="DB14" i="1"/>
  <c r="CZ43" i="1"/>
  <c r="CZ55" i="1"/>
  <c r="DB62" i="1"/>
  <c r="CZ67" i="1"/>
  <c r="DB74" i="1"/>
  <c r="DD106" i="1"/>
  <c r="DB118" i="1"/>
  <c r="CY21" i="1"/>
  <c r="CY29" i="1"/>
  <c r="DC47" i="1"/>
  <c r="CY81" i="1"/>
  <c r="DC127" i="1"/>
  <c r="CZ16" i="1"/>
  <c r="DB23" i="1"/>
  <c r="CZ60" i="1"/>
  <c r="DC99" i="1"/>
  <c r="DB103" i="1"/>
  <c r="CZ132" i="1"/>
  <c r="DA72" i="1"/>
  <c r="DD7" i="1"/>
  <c r="DC17" i="1"/>
  <c r="CY31" i="1"/>
  <c r="CY39" i="1"/>
  <c r="CY47" i="1"/>
  <c r="CY55" i="1"/>
  <c r="CY75" i="1"/>
  <c r="DC85" i="1"/>
  <c r="DB36" i="1"/>
  <c r="DB40" i="1"/>
  <c r="DB52" i="1"/>
  <c r="DA30" i="1"/>
  <c r="CZ143" i="1"/>
  <c r="DB158" i="1"/>
  <c r="DD97" i="1"/>
  <c r="DD18" i="1"/>
  <c r="CY85" i="1"/>
  <c r="DC21" i="1"/>
  <c r="CZ35" i="1"/>
  <c r="CZ135" i="1"/>
  <c r="DC50" i="1"/>
  <c r="DC82" i="1"/>
  <c r="CY107" i="1"/>
  <c r="DD22" i="1"/>
  <c r="DD30" i="1"/>
  <c r="DB75" i="1"/>
  <c r="DD102" i="1"/>
  <c r="DC106" i="1"/>
  <c r="DD126" i="1"/>
  <c r="DC134" i="1"/>
  <c r="CY37" i="1"/>
  <c r="CY73" i="1"/>
  <c r="DC119" i="1"/>
  <c r="DA144" i="1"/>
  <c r="DC147" i="1"/>
  <c r="DB11" i="1"/>
  <c r="CZ17" i="1"/>
  <c r="DD23" i="1"/>
  <c r="CZ28" i="1"/>
  <c r="DC35" i="1"/>
  <c r="CZ40" i="1"/>
  <c r="DB48" i="1"/>
  <c r="CZ61" i="1"/>
  <c r="DB99" i="1"/>
  <c r="DC107" i="1"/>
  <c r="DB119" i="1"/>
  <c r="DA48" i="1"/>
  <c r="DC9" i="1"/>
  <c r="DC33" i="1"/>
  <c r="DC41" i="1"/>
  <c r="DC49" i="1"/>
  <c r="DC57" i="1"/>
  <c r="DC77" i="1"/>
  <c r="DA94" i="1"/>
  <c r="DA114" i="1"/>
  <c r="DC125" i="1"/>
  <c r="DA80" i="1"/>
  <c r="CY137" i="1"/>
  <c r="CY145" i="1"/>
  <c r="CZ69" i="1"/>
  <c r="CZ107" i="1"/>
  <c r="CY125" i="1"/>
  <c r="BO158" i="1" l="1"/>
  <c r="BY158" i="1" s="1"/>
  <c r="BO156" i="1"/>
  <c r="BY156" i="1" s="1"/>
  <c r="BO157" i="1"/>
  <c r="BY157" i="1" s="1"/>
  <c r="BV21" i="1"/>
  <c r="BO45" i="1"/>
  <c r="BY45" i="1" s="1"/>
  <c r="BV73" i="1"/>
  <c r="BY73" i="1" s="1"/>
  <c r="BO27" i="1"/>
  <c r="BV153" i="1"/>
  <c r="BO153" i="1"/>
  <c r="BY153" i="1" s="1"/>
  <c r="BK74" i="1"/>
  <c r="BO74" i="1" s="1"/>
  <c r="BR74" i="1"/>
  <c r="BV74" i="1" s="1"/>
  <c r="BY74" i="1" s="1"/>
  <c r="BN31" i="1"/>
  <c r="BU31" i="1"/>
  <c r="BN62" i="1"/>
  <c r="BO62" i="1" s="1"/>
  <c r="BU62" i="1"/>
  <c r="BV62" i="1" s="1"/>
  <c r="BY62" i="1" s="1"/>
  <c r="BL69" i="1"/>
  <c r="BO69" i="1" s="1"/>
  <c r="BS69" i="1"/>
  <c r="BV69" i="1" s="1"/>
  <c r="BY69" i="1" s="1"/>
  <c r="BL114" i="1"/>
  <c r="BS114" i="1"/>
  <c r="BM121" i="1"/>
  <c r="BO121" i="1" s="1"/>
  <c r="BT121" i="1"/>
  <c r="BL145" i="1"/>
  <c r="BO145" i="1" s="1"/>
  <c r="BS145" i="1"/>
  <c r="BV145" i="1" s="1"/>
  <c r="BY145" i="1" s="1"/>
  <c r="BJ96" i="1"/>
  <c r="BQ96" i="1"/>
  <c r="BM100" i="1"/>
  <c r="BT100" i="1"/>
  <c r="BM7" i="1"/>
  <c r="BO7" i="1" s="1"/>
  <c r="BT7" i="1"/>
  <c r="BV7" i="1" s="1"/>
  <c r="BY7" i="1" s="1"/>
  <c r="BM37" i="1"/>
  <c r="BT37" i="1"/>
  <c r="BM111" i="1"/>
  <c r="BT111" i="1"/>
  <c r="BK32" i="1"/>
  <c r="BR32" i="1"/>
  <c r="BN90" i="1"/>
  <c r="BU90" i="1"/>
  <c r="BK15" i="1"/>
  <c r="BR15" i="1"/>
  <c r="BK12" i="1"/>
  <c r="BR12" i="1"/>
  <c r="BN144" i="1"/>
  <c r="BU144" i="1"/>
  <c r="BN83" i="1"/>
  <c r="BU83" i="1"/>
  <c r="BI24" i="1"/>
  <c r="BP24" i="1"/>
  <c r="BN140" i="1"/>
  <c r="BO140" i="1" s="1"/>
  <c r="BY140" i="1" s="1"/>
  <c r="BU140" i="1"/>
  <c r="BM80" i="1"/>
  <c r="BT80" i="1"/>
  <c r="BM141" i="1"/>
  <c r="BT141" i="1"/>
  <c r="BK52" i="1"/>
  <c r="BR52" i="1"/>
  <c r="BN70" i="1"/>
  <c r="BU70" i="1"/>
  <c r="BN81" i="1"/>
  <c r="BU81" i="1"/>
  <c r="BI133" i="1"/>
  <c r="BP133" i="1"/>
  <c r="BN41" i="1"/>
  <c r="BO41" i="1" s="1"/>
  <c r="BY41" i="1" s="1"/>
  <c r="BU41" i="1"/>
  <c r="BV41" i="1" s="1"/>
  <c r="BK119" i="1"/>
  <c r="BR119" i="1"/>
  <c r="BM88" i="1"/>
  <c r="BT88" i="1"/>
  <c r="BN40" i="1"/>
  <c r="BU40" i="1"/>
  <c r="BM101" i="1"/>
  <c r="BT101" i="1"/>
  <c r="BV101" i="1" s="1"/>
  <c r="BK42" i="1"/>
  <c r="BO42" i="1" s="1"/>
  <c r="BY42" i="1" s="1"/>
  <c r="BR42" i="1"/>
  <c r="BV42" i="1" s="1"/>
  <c r="BI97" i="1"/>
  <c r="BP97" i="1"/>
  <c r="BN58" i="1"/>
  <c r="BO58" i="1" s="1"/>
  <c r="BY58" i="1" s="1"/>
  <c r="BU58" i="1"/>
  <c r="BV58" i="1" s="1"/>
  <c r="BL126" i="1"/>
  <c r="BS126" i="1"/>
  <c r="BJ93" i="1"/>
  <c r="BQ93" i="1"/>
  <c r="BN16" i="1"/>
  <c r="BU16" i="1"/>
  <c r="BN29" i="1"/>
  <c r="BU29" i="1"/>
  <c r="BN127" i="1"/>
  <c r="BU127" i="1"/>
  <c r="BL9" i="1"/>
  <c r="BO9" i="1" s="1"/>
  <c r="BS9" i="1"/>
  <c r="BV9" i="1" s="1"/>
  <c r="BY9" i="1" s="1"/>
  <c r="BJ20" i="1"/>
  <c r="BQ20" i="1"/>
  <c r="BM72" i="1"/>
  <c r="BT72" i="1"/>
  <c r="BN124" i="1"/>
  <c r="BU124" i="1"/>
  <c r="BK26" i="1"/>
  <c r="BR26" i="1"/>
  <c r="BK36" i="1"/>
  <c r="BR36" i="1"/>
  <c r="BL123" i="1"/>
  <c r="BS123" i="1"/>
  <c r="BL122" i="1"/>
  <c r="BO122" i="1" s="1"/>
  <c r="BS122" i="1"/>
  <c r="BV122" i="1" s="1"/>
  <c r="BY122" i="1" s="1"/>
  <c r="BN35" i="1"/>
  <c r="BO35" i="1" s="1"/>
  <c r="BU35" i="1"/>
  <c r="BV35" i="1" s="1"/>
  <c r="BY35" i="1" s="1"/>
  <c r="BL30" i="1"/>
  <c r="BO30" i="1" s="1"/>
  <c r="BS30" i="1"/>
  <c r="BJ92" i="1"/>
  <c r="BQ92" i="1"/>
  <c r="BJ124" i="1"/>
  <c r="BO124" i="1" s="1"/>
  <c r="BQ124" i="1"/>
  <c r="BV124" i="1" s="1"/>
  <c r="BY124" i="1" s="1"/>
  <c r="BO113" i="1"/>
  <c r="BY113" i="1" s="1"/>
  <c r="BN57" i="1"/>
  <c r="BU57" i="1"/>
  <c r="BL85" i="1"/>
  <c r="BS85" i="1"/>
  <c r="BK39" i="1"/>
  <c r="BR39" i="1"/>
  <c r="BV39" i="1" s="1"/>
  <c r="BK107" i="1"/>
  <c r="BR107" i="1"/>
  <c r="BN128" i="1"/>
  <c r="BU128" i="1"/>
  <c r="BN120" i="1"/>
  <c r="BU120" i="1"/>
  <c r="BK92" i="1"/>
  <c r="BR92" i="1"/>
  <c r="BJ75" i="1"/>
  <c r="BQ75" i="1"/>
  <c r="BN75" i="1"/>
  <c r="BU75" i="1"/>
  <c r="BJ80" i="1"/>
  <c r="BQ80" i="1"/>
  <c r="BM36" i="1"/>
  <c r="BT36" i="1"/>
  <c r="BN28" i="1"/>
  <c r="BU28" i="1"/>
  <c r="BK46" i="1"/>
  <c r="BR46" i="1"/>
  <c r="BL139" i="1"/>
  <c r="BS139" i="1"/>
  <c r="BN85" i="1"/>
  <c r="BU85" i="1"/>
  <c r="BL112" i="1"/>
  <c r="BS112" i="1"/>
  <c r="BN46" i="1"/>
  <c r="BU46" i="1"/>
  <c r="BN147" i="1"/>
  <c r="BU147" i="1"/>
  <c r="BL77" i="1"/>
  <c r="BO77" i="1" s="1"/>
  <c r="BS77" i="1"/>
  <c r="BV77" i="1" s="1"/>
  <c r="BY77" i="1" s="1"/>
  <c r="BN60" i="1"/>
  <c r="BU60" i="1"/>
  <c r="BM148" i="1"/>
  <c r="BT148" i="1"/>
  <c r="BO73" i="1"/>
  <c r="BK38" i="1"/>
  <c r="BO38" i="1" s="1"/>
  <c r="BY38" i="1" s="1"/>
  <c r="BR38" i="1"/>
  <c r="BV38" i="1" s="1"/>
  <c r="BR136" i="1"/>
  <c r="BV136" i="1" s="1"/>
  <c r="BK136" i="1"/>
  <c r="BJ36" i="1"/>
  <c r="BQ36" i="1"/>
  <c r="BN64" i="1"/>
  <c r="BU64" i="1"/>
  <c r="BL137" i="1"/>
  <c r="BS137" i="1"/>
  <c r="BN99" i="1"/>
  <c r="BU99" i="1"/>
  <c r="BK17" i="1"/>
  <c r="BO17" i="1" s="1"/>
  <c r="BY17" i="1" s="1"/>
  <c r="BR17" i="1"/>
  <c r="BV17" i="1" s="1"/>
  <c r="BN138" i="1"/>
  <c r="BU138" i="1"/>
  <c r="BN32" i="1"/>
  <c r="BU32" i="1"/>
  <c r="BM133" i="1"/>
  <c r="BT133" i="1"/>
  <c r="BK22" i="1"/>
  <c r="BR22" i="1"/>
  <c r="BK88" i="1"/>
  <c r="BR88" i="1"/>
  <c r="BM23" i="1"/>
  <c r="BO23" i="1" s="1"/>
  <c r="BT23" i="1"/>
  <c r="BN50" i="1"/>
  <c r="BU50" i="1"/>
  <c r="BN129" i="1"/>
  <c r="BU129" i="1"/>
  <c r="BJ14" i="1"/>
  <c r="BQ14" i="1"/>
  <c r="BK84" i="1"/>
  <c r="BR84" i="1"/>
  <c r="BJ105" i="1"/>
  <c r="BQ105" i="1"/>
  <c r="BK83" i="1"/>
  <c r="BR83" i="1"/>
  <c r="BK13" i="1"/>
  <c r="BR13" i="1"/>
  <c r="BM29" i="1"/>
  <c r="BT29" i="1"/>
  <c r="BK40" i="1"/>
  <c r="BR40" i="1"/>
  <c r="BJ48" i="1"/>
  <c r="BQ48" i="1"/>
  <c r="BL66" i="1"/>
  <c r="BS66" i="1"/>
  <c r="BM40" i="1"/>
  <c r="BT40" i="1"/>
  <c r="BL92" i="1"/>
  <c r="BS92" i="1"/>
  <c r="BJ26" i="1"/>
  <c r="BQ26" i="1"/>
  <c r="BM28" i="1"/>
  <c r="BT28" i="1"/>
  <c r="BN76" i="1"/>
  <c r="BU76" i="1"/>
  <c r="BJ51" i="1"/>
  <c r="BQ51" i="1"/>
  <c r="BR90" i="1"/>
  <c r="BK90" i="1"/>
  <c r="BR34" i="1"/>
  <c r="BK34" i="1"/>
  <c r="BM31" i="1"/>
  <c r="BT31" i="1"/>
  <c r="BM138" i="1"/>
  <c r="BT138" i="1"/>
  <c r="BN89" i="1"/>
  <c r="BO89" i="1" s="1"/>
  <c r="BU89" i="1"/>
  <c r="BL132" i="1"/>
  <c r="BS132" i="1"/>
  <c r="BL50" i="1"/>
  <c r="BS50" i="1"/>
  <c r="BN53" i="1"/>
  <c r="BU53" i="1"/>
  <c r="BL57" i="1"/>
  <c r="BO57" i="1" s="1"/>
  <c r="BY57" i="1" s="1"/>
  <c r="BS57" i="1"/>
  <c r="BK19" i="1"/>
  <c r="BR19" i="1"/>
  <c r="BN44" i="1"/>
  <c r="BU44" i="1"/>
  <c r="BN100" i="1"/>
  <c r="BU100" i="1"/>
  <c r="BL142" i="1"/>
  <c r="BO142" i="1" s="1"/>
  <c r="BY142" i="1" s="1"/>
  <c r="BS142" i="1"/>
  <c r="BV142" i="1" s="1"/>
  <c r="BL60" i="1"/>
  <c r="BS60" i="1"/>
  <c r="BK28" i="1"/>
  <c r="BR28" i="1"/>
  <c r="BL111" i="1"/>
  <c r="BS111" i="1"/>
  <c r="BI127" i="1"/>
  <c r="BP127" i="1"/>
  <c r="BN11" i="1"/>
  <c r="BU11" i="1"/>
  <c r="BL10" i="1"/>
  <c r="BO10" i="1" s="1"/>
  <c r="BY10" i="1" s="1"/>
  <c r="BS10" i="1"/>
  <c r="BV10" i="1" s="1"/>
  <c r="BM32" i="1"/>
  <c r="BT32" i="1"/>
  <c r="BL46" i="1"/>
  <c r="BS46" i="1"/>
  <c r="BM68" i="1"/>
  <c r="BT68" i="1"/>
  <c r="BN155" i="1"/>
  <c r="BO155" i="1" s="1"/>
  <c r="BY155" i="1" s="1"/>
  <c r="BU155" i="1"/>
  <c r="BV155" i="1" s="1"/>
  <c r="BL89" i="1"/>
  <c r="BS89" i="1"/>
  <c r="BK59" i="1"/>
  <c r="BO59" i="1" s="1"/>
  <c r="BY59" i="1" s="1"/>
  <c r="BR59" i="1"/>
  <c r="BV59" i="1" s="1"/>
  <c r="BN36" i="1"/>
  <c r="BU36" i="1"/>
  <c r="BL88" i="1"/>
  <c r="BS88" i="1"/>
  <c r="BN112" i="1"/>
  <c r="BU112" i="1"/>
  <c r="BM102" i="1"/>
  <c r="BT102" i="1"/>
  <c r="BI144" i="1"/>
  <c r="BP144" i="1"/>
  <c r="BV144" i="1" s="1"/>
  <c r="BL100" i="1"/>
  <c r="BS100" i="1"/>
  <c r="BJ18" i="1"/>
  <c r="BQ18" i="1"/>
  <c r="BL95" i="1"/>
  <c r="BS95" i="1"/>
  <c r="BN20" i="1"/>
  <c r="BU20" i="1"/>
  <c r="BV20" i="1" s="1"/>
  <c r="BM154" i="1"/>
  <c r="BT154" i="1"/>
  <c r="BM25" i="1"/>
  <c r="BO25" i="1" s="1"/>
  <c r="BT25" i="1"/>
  <c r="BV25" i="1" s="1"/>
  <c r="BY25" i="1" s="1"/>
  <c r="BL15" i="1"/>
  <c r="BS15" i="1"/>
  <c r="BL18" i="1"/>
  <c r="BS18" i="1"/>
  <c r="BM8" i="1"/>
  <c r="BT8" i="1"/>
  <c r="BJ63" i="1"/>
  <c r="BO63" i="1" s="1"/>
  <c r="BY63" i="1" s="1"/>
  <c r="BQ63" i="1"/>
  <c r="BV63" i="1" s="1"/>
  <c r="BN119" i="1"/>
  <c r="BU119" i="1"/>
  <c r="BL93" i="1"/>
  <c r="BS93" i="1"/>
  <c r="BL125" i="1"/>
  <c r="BS125" i="1"/>
  <c r="BL140" i="1"/>
  <c r="BS140" i="1"/>
  <c r="BV140" i="1" s="1"/>
  <c r="BM150" i="1"/>
  <c r="BO150" i="1" s="1"/>
  <c r="BY150" i="1" s="1"/>
  <c r="BT150" i="1"/>
  <c r="BV150" i="1" s="1"/>
  <c r="BV45" i="1"/>
  <c r="BV108" i="1"/>
  <c r="BV30" i="1"/>
  <c r="BY30" i="1" s="1"/>
  <c r="BL68" i="1"/>
  <c r="BS68" i="1"/>
  <c r="BK56" i="1"/>
  <c r="BR56" i="1"/>
  <c r="BN141" i="1"/>
  <c r="BU141" i="1"/>
  <c r="BM131" i="1"/>
  <c r="BT131" i="1"/>
  <c r="BK148" i="1"/>
  <c r="BR148" i="1"/>
  <c r="BL32" i="1"/>
  <c r="BS32" i="1"/>
  <c r="BK55" i="1"/>
  <c r="BR55" i="1"/>
  <c r="BI13" i="1"/>
  <c r="BP13" i="1"/>
  <c r="BN92" i="1"/>
  <c r="BU92" i="1"/>
  <c r="BM93" i="1"/>
  <c r="BT93" i="1"/>
  <c r="BJ53" i="1"/>
  <c r="BQ53" i="1"/>
  <c r="BK76" i="1"/>
  <c r="BR76" i="1"/>
  <c r="BL131" i="1"/>
  <c r="BS131" i="1"/>
  <c r="BJ24" i="1"/>
  <c r="BQ24" i="1"/>
  <c r="BL106" i="1"/>
  <c r="BS106" i="1"/>
  <c r="BK99" i="1"/>
  <c r="BR99" i="1"/>
  <c r="BN125" i="1"/>
  <c r="BU125" i="1"/>
  <c r="BL37" i="1"/>
  <c r="BO37" i="1" s="1"/>
  <c r="BY37" i="1" s="1"/>
  <c r="BS37" i="1"/>
  <c r="BK91" i="1"/>
  <c r="BR91" i="1"/>
  <c r="BN116" i="1"/>
  <c r="BU116" i="1"/>
  <c r="BM92" i="1"/>
  <c r="BT92" i="1"/>
  <c r="BL16" i="1"/>
  <c r="BS16" i="1"/>
  <c r="BL147" i="1"/>
  <c r="BS147" i="1"/>
  <c r="BL138" i="1"/>
  <c r="BS138" i="1"/>
  <c r="BJ152" i="1"/>
  <c r="BQ152" i="1"/>
  <c r="BI151" i="1"/>
  <c r="BP151" i="1"/>
  <c r="BJ109" i="1"/>
  <c r="BQ109" i="1"/>
  <c r="BL81" i="1"/>
  <c r="BS81" i="1"/>
  <c r="BV81" i="1" s="1"/>
  <c r="BL43" i="1"/>
  <c r="BO43" i="1" s="1"/>
  <c r="BS43" i="1"/>
  <c r="BV43" i="1" s="1"/>
  <c r="BY43" i="1" s="1"/>
  <c r="BN152" i="1"/>
  <c r="BU152" i="1"/>
  <c r="BI139" i="1"/>
  <c r="BO139" i="1" s="1"/>
  <c r="BY139" i="1" s="1"/>
  <c r="BP139" i="1"/>
  <c r="BK70" i="1"/>
  <c r="BR70" i="1"/>
  <c r="BN51" i="1"/>
  <c r="BU51" i="1"/>
  <c r="BN86" i="1"/>
  <c r="BU86" i="1"/>
  <c r="BM114" i="1"/>
  <c r="BT114" i="1"/>
  <c r="BV114" i="1" s="1"/>
  <c r="BY114" i="1" s="1"/>
  <c r="BJ79" i="1"/>
  <c r="BQ79" i="1"/>
  <c r="BL105" i="1"/>
  <c r="BS105" i="1"/>
  <c r="BJ56" i="1"/>
  <c r="BQ56" i="1"/>
  <c r="BN49" i="1"/>
  <c r="BO49" i="1" s="1"/>
  <c r="BU49" i="1"/>
  <c r="BV49" i="1" s="1"/>
  <c r="BY49" i="1" s="1"/>
  <c r="BJ106" i="1"/>
  <c r="BQ106" i="1"/>
  <c r="BI72" i="1"/>
  <c r="BP72" i="1"/>
  <c r="BL79" i="1"/>
  <c r="BS79" i="1"/>
  <c r="BL128" i="1"/>
  <c r="BS128" i="1"/>
  <c r="BM109" i="1"/>
  <c r="BT109" i="1"/>
  <c r="BM95" i="1"/>
  <c r="BT95" i="1"/>
  <c r="BK16" i="1"/>
  <c r="BR16" i="1"/>
  <c r="BV16" i="1" s="1"/>
  <c r="BJ44" i="1"/>
  <c r="BQ44" i="1"/>
  <c r="BM97" i="1"/>
  <c r="BT97" i="1"/>
  <c r="BM130" i="1"/>
  <c r="BT130" i="1"/>
  <c r="BJ149" i="1"/>
  <c r="BO149" i="1" s="1"/>
  <c r="BY149" i="1" s="1"/>
  <c r="BQ149" i="1"/>
  <c r="BV149" i="1" s="1"/>
  <c r="BI119" i="1"/>
  <c r="BP119" i="1"/>
  <c r="BV135" i="1"/>
  <c r="BO101" i="1"/>
  <c r="BY101" i="1" s="1"/>
  <c r="BO39" i="1"/>
  <c r="BY39" i="1" s="1"/>
  <c r="BO108" i="1"/>
  <c r="BY108" i="1" s="1"/>
  <c r="BO21" i="1"/>
  <c r="BY21" i="1" s="1"/>
  <c r="BL127" i="1"/>
  <c r="BS127" i="1"/>
  <c r="BN91" i="1"/>
  <c r="BU91" i="1"/>
  <c r="BN12" i="1"/>
  <c r="BU12" i="1"/>
  <c r="BK67" i="1"/>
  <c r="BO67" i="1" s="1"/>
  <c r="BR67" i="1"/>
  <c r="BV67" i="1" s="1"/>
  <c r="BY67" i="1" s="1"/>
  <c r="BJ88" i="1"/>
  <c r="BQ88" i="1"/>
  <c r="BN80" i="1"/>
  <c r="BU80" i="1"/>
  <c r="BN56" i="1"/>
  <c r="BU56" i="1"/>
  <c r="BN133" i="1"/>
  <c r="BU133" i="1"/>
  <c r="BN65" i="1"/>
  <c r="BU65" i="1"/>
  <c r="BJ117" i="1"/>
  <c r="BQ117" i="1"/>
  <c r="BJ130" i="1"/>
  <c r="BQ130" i="1"/>
  <c r="BK8" i="1"/>
  <c r="BR8" i="1"/>
  <c r="BN104" i="1"/>
  <c r="BU104" i="1"/>
  <c r="BK134" i="1"/>
  <c r="BR134" i="1"/>
  <c r="BK14" i="1"/>
  <c r="BO14" i="1" s="1"/>
  <c r="BY14" i="1" s="1"/>
  <c r="BR14" i="1"/>
  <c r="BM98" i="1"/>
  <c r="BT98" i="1"/>
  <c r="BK123" i="1"/>
  <c r="BR123" i="1"/>
  <c r="BI92" i="1"/>
  <c r="BP92" i="1"/>
  <c r="BL22" i="1"/>
  <c r="BS22" i="1"/>
  <c r="BK24" i="1"/>
  <c r="BR24" i="1"/>
  <c r="BK75" i="1"/>
  <c r="BR75" i="1"/>
  <c r="BN8" i="1"/>
  <c r="BU8" i="1"/>
  <c r="BO147" i="1"/>
  <c r="BY147" i="1" s="1"/>
  <c r="BV27" i="1"/>
  <c r="BY27" i="1" s="1"/>
  <c r="BO136" i="1"/>
  <c r="BY136" i="1" s="1"/>
  <c r="BM105" i="1"/>
  <c r="BT105" i="1"/>
  <c r="BN55" i="1"/>
  <c r="BU55" i="1"/>
  <c r="BL107" i="1"/>
  <c r="BS107" i="1"/>
  <c r="BL26" i="1"/>
  <c r="BS26" i="1"/>
  <c r="BL19" i="1"/>
  <c r="BS19" i="1"/>
  <c r="BN123" i="1"/>
  <c r="BU123" i="1"/>
  <c r="BJ94" i="1"/>
  <c r="BQ94" i="1"/>
  <c r="BK103" i="1"/>
  <c r="BO103" i="1" s="1"/>
  <c r="BR103" i="1"/>
  <c r="BV103" i="1" s="1"/>
  <c r="BY103" i="1" s="1"/>
  <c r="BN52" i="1"/>
  <c r="BU52" i="1"/>
  <c r="BV52" i="1" s="1"/>
  <c r="BY52" i="1" s="1"/>
  <c r="BM126" i="1"/>
  <c r="BT126" i="1"/>
  <c r="BK82" i="1"/>
  <c r="BO82" i="1" s="1"/>
  <c r="BY82" i="1" s="1"/>
  <c r="BR82" i="1"/>
  <c r="BV82" i="1" s="1"/>
  <c r="BL28" i="1"/>
  <c r="BS28" i="1"/>
  <c r="BK64" i="1"/>
  <c r="BR64" i="1"/>
  <c r="BJ116" i="1"/>
  <c r="BO116" i="1" s="1"/>
  <c r="BQ116" i="1"/>
  <c r="BM146" i="1"/>
  <c r="BO146" i="1" s="1"/>
  <c r="BY146" i="1" s="1"/>
  <c r="BT146" i="1"/>
  <c r="BV146" i="1" s="1"/>
  <c r="BL94" i="1"/>
  <c r="BS94" i="1"/>
  <c r="BJ100" i="1"/>
  <c r="BQ100" i="1"/>
  <c r="BL34" i="1"/>
  <c r="BS34" i="1"/>
  <c r="BV34" i="1" s="1"/>
  <c r="BJ102" i="1"/>
  <c r="BQ102" i="1"/>
  <c r="BJ76" i="1"/>
  <c r="BQ76" i="1"/>
  <c r="BM84" i="1"/>
  <c r="BT84" i="1"/>
  <c r="BT132" i="1"/>
  <c r="BM132" i="1"/>
  <c r="BI109" i="1"/>
  <c r="BO109" i="1" s="1"/>
  <c r="BY109" i="1" s="1"/>
  <c r="BP109" i="1"/>
  <c r="BL115" i="1"/>
  <c r="BO115" i="1" s="1"/>
  <c r="BY115" i="1" s="1"/>
  <c r="BS115" i="1"/>
  <c r="BV115" i="1" s="1"/>
  <c r="BN117" i="1"/>
  <c r="BU117" i="1"/>
  <c r="BJ118" i="1"/>
  <c r="BO118" i="1" s="1"/>
  <c r="BY118" i="1" s="1"/>
  <c r="BQ118" i="1"/>
  <c r="BV118" i="1" s="1"/>
  <c r="BK127" i="1"/>
  <c r="BR127" i="1"/>
  <c r="BJ129" i="1"/>
  <c r="BQ129" i="1"/>
  <c r="BI104" i="1"/>
  <c r="BP104" i="1"/>
  <c r="BJ84" i="1"/>
  <c r="BQ84" i="1"/>
  <c r="BN48" i="1"/>
  <c r="BU48" i="1"/>
  <c r="BI111" i="1"/>
  <c r="BP111" i="1"/>
  <c r="BV111" i="1" s="1"/>
  <c r="BY111" i="1" s="1"/>
  <c r="BR50" i="1"/>
  <c r="BK50" i="1"/>
  <c r="BN15" i="1"/>
  <c r="BU15" i="1"/>
  <c r="BJ68" i="1"/>
  <c r="BQ68" i="1"/>
  <c r="BV68" i="1" s="1"/>
  <c r="BY68" i="1" s="1"/>
  <c r="BN137" i="1"/>
  <c r="BU137" i="1"/>
  <c r="BN87" i="1"/>
  <c r="BO87" i="1" s="1"/>
  <c r="BY87" i="1" s="1"/>
  <c r="BU87" i="1"/>
  <c r="BV87" i="1" s="1"/>
  <c r="BM64" i="1"/>
  <c r="BT64" i="1"/>
  <c r="BK11" i="1"/>
  <c r="BO11" i="1" s="1"/>
  <c r="BR11" i="1"/>
  <c r="BN79" i="1"/>
  <c r="BU79" i="1"/>
  <c r="BJ22" i="1"/>
  <c r="BQ22" i="1"/>
  <c r="BK79" i="1"/>
  <c r="BR79" i="1"/>
  <c r="BM120" i="1"/>
  <c r="BT120" i="1"/>
  <c r="BK66" i="1"/>
  <c r="BO66" i="1" s="1"/>
  <c r="BR66" i="1"/>
  <c r="BK60" i="1"/>
  <c r="BR60" i="1"/>
  <c r="BL143" i="1"/>
  <c r="BO143" i="1" s="1"/>
  <c r="BS143" i="1"/>
  <c r="BV143" i="1" s="1"/>
  <c r="BY143" i="1" s="1"/>
  <c r="BL134" i="1"/>
  <c r="BS134" i="1"/>
  <c r="BN71" i="1"/>
  <c r="BO71" i="1" s="1"/>
  <c r="BY71" i="1" s="1"/>
  <c r="BU71" i="1"/>
  <c r="BV71" i="1" s="1"/>
  <c r="BL86" i="1"/>
  <c r="BS86" i="1"/>
  <c r="BL33" i="1"/>
  <c r="BO33" i="1" s="1"/>
  <c r="BY33" i="1" s="1"/>
  <c r="BS33" i="1"/>
  <c r="BV33" i="1" s="1"/>
  <c r="BK78" i="1"/>
  <c r="BO78" i="1" s="1"/>
  <c r="BY78" i="1" s="1"/>
  <c r="BR78" i="1"/>
  <c r="BV78" i="1" s="1"/>
  <c r="BV47" i="1"/>
  <c r="BO135" i="1"/>
  <c r="BY135" i="1" s="1"/>
  <c r="BM83" i="1"/>
  <c r="BT83" i="1"/>
  <c r="BK112" i="1"/>
  <c r="BR112" i="1"/>
  <c r="BJ154" i="1"/>
  <c r="BO154" i="1" s="1"/>
  <c r="BY154" i="1" s="1"/>
  <c r="BQ154" i="1"/>
  <c r="BI100" i="1"/>
  <c r="BP100" i="1"/>
  <c r="BJ120" i="1"/>
  <c r="BQ120" i="1"/>
  <c r="BM76" i="1"/>
  <c r="BT76" i="1"/>
  <c r="BV76" i="1" s="1"/>
  <c r="BY76" i="1" s="1"/>
  <c r="BK86" i="1"/>
  <c r="BR86" i="1"/>
  <c r="BL98" i="1"/>
  <c r="BS98" i="1"/>
  <c r="BN151" i="1"/>
  <c r="BU151" i="1"/>
  <c r="BJ137" i="1"/>
  <c r="BQ137" i="1"/>
  <c r="BI80" i="1"/>
  <c r="BO80" i="1" s="1"/>
  <c r="BY80" i="1" s="1"/>
  <c r="BP80" i="1"/>
  <c r="BN84" i="1"/>
  <c r="BU84" i="1"/>
  <c r="BM104" i="1"/>
  <c r="BT104" i="1"/>
  <c r="BK54" i="1"/>
  <c r="BO54" i="1" s="1"/>
  <c r="BY54" i="1" s="1"/>
  <c r="BR54" i="1"/>
  <c r="BV54" i="1" s="1"/>
  <c r="BL44" i="1"/>
  <c r="BS44" i="1"/>
  <c r="BL110" i="1"/>
  <c r="BO110" i="1" s="1"/>
  <c r="BS110" i="1"/>
  <c r="BV110" i="1" s="1"/>
  <c r="BY110" i="1" s="1"/>
  <c r="BM48" i="1"/>
  <c r="BT48" i="1"/>
  <c r="BJ112" i="1"/>
  <c r="BQ112" i="1"/>
  <c r="BN61" i="1"/>
  <c r="BO61" i="1" s="1"/>
  <c r="BY61" i="1" s="1"/>
  <c r="BU61" i="1"/>
  <c r="BV61" i="1" s="1"/>
  <c r="BK152" i="1"/>
  <c r="BR152" i="1"/>
  <c r="BL65" i="1"/>
  <c r="BS65" i="1"/>
  <c r="BN88" i="1"/>
  <c r="BU88" i="1"/>
  <c r="BN96" i="1"/>
  <c r="BU96" i="1"/>
  <c r="BV96" i="1" s="1"/>
  <c r="BV29" i="1"/>
  <c r="BO91" i="1"/>
  <c r="BY91" i="1" s="1"/>
  <c r="BO47" i="1"/>
  <c r="BY47" i="1" s="1"/>
  <c r="BV121" i="1"/>
  <c r="BY121" i="1" s="1"/>
  <c r="BV23" i="1"/>
  <c r="BY23" i="1" s="1"/>
  <c r="BV113" i="1"/>
  <c r="BV40" i="1"/>
  <c r="BV131" i="1"/>
  <c r="BV99" i="1"/>
  <c r="BY99" i="1" s="1"/>
  <c r="BQ158" i="1"/>
  <c r="BS156" i="1"/>
  <c r="BQ157" i="1"/>
  <c r="BU156" i="1"/>
  <c r="BS157" i="1"/>
  <c r="BU158" i="1"/>
  <c r="BO126" i="1" l="1"/>
  <c r="BY126" i="1" s="1"/>
  <c r="BO52" i="1"/>
  <c r="BV154" i="1"/>
  <c r="BO12" i="1"/>
  <c r="BO70" i="1"/>
  <c r="BY70" i="1" s="1"/>
  <c r="BO96" i="1"/>
  <c r="BY96" i="1" s="1"/>
  <c r="BV107" i="1"/>
  <c r="BY107" i="1" s="1"/>
  <c r="BO128" i="1"/>
  <c r="BY128" i="1" s="1"/>
  <c r="BO60" i="1"/>
  <c r="BY60" i="1" s="1"/>
  <c r="BV125" i="1"/>
  <c r="BY125" i="1" s="1"/>
  <c r="BV112" i="1"/>
  <c r="BY112" i="1" s="1"/>
  <c r="BO112" i="1"/>
  <c r="BO129" i="1"/>
  <c r="BY129" i="1" s="1"/>
  <c r="BO28" i="1"/>
  <c r="BV70" i="1"/>
  <c r="BV65" i="1"/>
  <c r="BY65" i="1" s="1"/>
  <c r="BV119" i="1"/>
  <c r="BV15" i="1"/>
  <c r="BV126" i="1"/>
  <c r="BV12" i="1"/>
  <c r="BY12" i="1" s="1"/>
  <c r="BV37" i="1"/>
  <c r="BV46" i="1"/>
  <c r="BY46" i="1" s="1"/>
  <c r="BO16" i="1"/>
  <c r="BY16" i="1" s="1"/>
  <c r="BV129" i="1"/>
  <c r="BO81" i="1"/>
  <c r="BY81" i="1" s="1"/>
  <c r="BO20" i="1"/>
  <c r="BY20" i="1" s="1"/>
  <c r="BO144" i="1"/>
  <c r="BY144" i="1" s="1"/>
  <c r="BO114" i="1"/>
  <c r="BV91" i="1"/>
  <c r="BV106" i="1"/>
  <c r="BY106" i="1" s="1"/>
  <c r="BV89" i="1"/>
  <c r="BY89" i="1" s="1"/>
  <c r="BO31" i="1"/>
  <c r="BV88" i="1"/>
  <c r="BV137" i="1"/>
  <c r="BV92" i="1"/>
  <c r="BY92" i="1" s="1"/>
  <c r="BV22" i="1"/>
  <c r="BV152" i="1"/>
  <c r="BV11" i="1"/>
  <c r="BY11" i="1" s="1"/>
  <c r="BO137" i="1"/>
  <c r="BY137" i="1" s="1"/>
  <c r="BO93" i="1"/>
  <c r="BV147" i="1"/>
  <c r="BO29" i="1"/>
  <c r="BY29" i="1" s="1"/>
  <c r="BV51" i="1"/>
  <c r="BO68" i="1"/>
  <c r="BO72" i="1"/>
  <c r="BO90" i="1"/>
  <c r="BO65" i="1"/>
  <c r="BO83" i="1"/>
  <c r="BV14" i="1"/>
  <c r="BV60" i="1"/>
  <c r="BV19" i="1"/>
  <c r="BO117" i="1"/>
  <c r="BV139" i="1"/>
  <c r="BV53" i="1"/>
  <c r="BY53" i="1" s="1"/>
  <c r="BV66" i="1"/>
  <c r="BY66" i="1" s="1"/>
  <c r="BV28" i="1"/>
  <c r="BY28" i="1" s="1"/>
  <c r="BO141" i="1"/>
  <c r="BV85" i="1"/>
  <c r="BO85" i="1"/>
  <c r="BY85" i="1" s="1"/>
  <c r="BO51" i="1"/>
  <c r="BY51" i="1" s="1"/>
  <c r="BO86" i="1"/>
  <c r="BV134" i="1"/>
  <c r="BY134" i="1" s="1"/>
  <c r="BV109" i="1"/>
  <c r="BV94" i="1"/>
  <c r="BV32" i="1"/>
  <c r="BY32" i="1" s="1"/>
  <c r="BV130" i="1"/>
  <c r="BY130" i="1" s="1"/>
  <c r="BO98" i="1"/>
  <c r="BY98" i="1" s="1"/>
  <c r="BV79" i="1"/>
  <c r="BV116" i="1"/>
  <c r="BY116" i="1" s="1"/>
  <c r="BV55" i="1"/>
  <c r="BY55" i="1" s="1"/>
  <c r="BV56" i="1"/>
  <c r="BY56" i="1" s="1"/>
  <c r="BV75" i="1"/>
  <c r="BV93" i="1"/>
  <c r="BY93" i="1" s="1"/>
  <c r="BO32" i="1"/>
  <c r="BO40" i="1"/>
  <c r="BY40" i="1" s="1"/>
  <c r="BO105" i="1"/>
  <c r="BY105" i="1" s="1"/>
  <c r="BO99" i="1"/>
  <c r="BO56" i="1"/>
  <c r="BO148" i="1"/>
  <c r="BY148" i="1" s="1"/>
  <c r="BV31" i="1"/>
  <c r="BY31" i="1" s="1"/>
  <c r="BV117" i="1"/>
  <c r="BY117" i="1" s="1"/>
  <c r="BO94" i="1"/>
  <c r="BY94" i="1" s="1"/>
  <c r="BV80" i="1"/>
  <c r="BV86" i="1"/>
  <c r="BY86" i="1" s="1"/>
  <c r="BV84" i="1"/>
  <c r="BY84" i="1" s="1"/>
  <c r="BV123" i="1"/>
  <c r="BY123" i="1" s="1"/>
  <c r="BV72" i="1"/>
  <c r="BY72" i="1" s="1"/>
  <c r="BV148" i="1"/>
  <c r="BO15" i="1"/>
  <c r="BY15" i="1" s="1"/>
  <c r="BO84" i="1"/>
  <c r="BO123" i="1"/>
  <c r="BO88" i="1"/>
  <c r="BY88" i="1" s="1"/>
  <c r="BO95" i="1"/>
  <c r="BO152" i="1"/>
  <c r="BY152" i="1" s="1"/>
  <c r="BO75" i="1"/>
  <c r="BY75" i="1" s="1"/>
  <c r="BO107" i="1"/>
  <c r="BO50" i="1"/>
  <c r="BY50" i="1" s="1"/>
  <c r="BV64" i="1"/>
  <c r="BV8" i="1"/>
  <c r="BY8" i="1" s="1"/>
  <c r="BO125" i="1"/>
  <c r="BO19" i="1"/>
  <c r="BY19" i="1" s="1"/>
  <c r="BO132" i="1"/>
  <c r="BO64" i="1"/>
  <c r="BY64" i="1" s="1"/>
  <c r="BO8" i="1"/>
  <c r="BO79" i="1"/>
  <c r="BY79" i="1" s="1"/>
  <c r="BO138" i="1"/>
  <c r="BY138" i="1" s="1"/>
  <c r="BV57" i="1"/>
  <c r="BO102" i="1"/>
  <c r="BV120" i="1"/>
  <c r="BY120" i="1" s="1"/>
  <c r="BV83" i="1"/>
  <c r="BY83" i="1" s="1"/>
  <c r="BV44" i="1"/>
  <c r="BV128" i="1"/>
  <c r="BV141" i="1"/>
  <c r="BY141" i="1" s="1"/>
  <c r="BV90" i="1"/>
  <c r="BY90" i="1" s="1"/>
  <c r="BO120" i="1"/>
  <c r="BO76" i="1"/>
  <c r="BO130" i="1"/>
  <c r="BO119" i="1"/>
  <c r="BY119" i="1" s="1"/>
  <c r="BO44" i="1"/>
  <c r="BY44" i="1" s="1"/>
  <c r="BO53" i="1"/>
  <c r="BO55" i="1"/>
  <c r="BV95" i="1"/>
  <c r="BY95" i="1" s="1"/>
  <c r="BV105" i="1"/>
  <c r="BO100" i="1"/>
  <c r="BY100" i="1" s="1"/>
  <c r="BO151" i="1"/>
  <c r="BY151" i="1" s="1"/>
  <c r="BO127" i="1"/>
  <c r="BY127" i="1" s="1"/>
  <c r="BO48" i="1"/>
  <c r="BY48" i="1" s="1"/>
  <c r="BO22" i="1"/>
  <c r="BY22" i="1" s="1"/>
  <c r="BO36" i="1"/>
  <c r="BO133" i="1"/>
  <c r="BY133" i="1" s="1"/>
  <c r="BV104" i="1"/>
  <c r="BV138" i="1"/>
  <c r="BV97" i="1"/>
  <c r="BO97" i="1"/>
  <c r="BY97" i="1" s="1"/>
  <c r="BV102" i="1"/>
  <c r="BY102" i="1" s="1"/>
  <c r="BV50" i="1"/>
  <c r="BO46" i="1"/>
  <c r="BO104" i="1"/>
  <c r="BY104" i="1" s="1"/>
  <c r="BO92" i="1"/>
  <c r="BO134" i="1"/>
  <c r="BO106" i="1"/>
  <c r="BO13" i="1"/>
  <c r="BY13" i="1" s="1"/>
  <c r="BO131" i="1"/>
  <c r="BY131" i="1" s="1"/>
  <c r="BO26" i="1"/>
  <c r="BY26" i="1" s="1"/>
  <c r="BO111" i="1"/>
  <c r="BV18" i="1"/>
  <c r="BV132" i="1"/>
  <c r="BY132" i="1" s="1"/>
  <c r="BO34" i="1"/>
  <c r="BY34" i="1" s="1"/>
  <c r="BV13" i="1"/>
  <c r="BV24" i="1"/>
  <c r="BO18" i="1"/>
  <c r="BY18" i="1" s="1"/>
  <c r="BO24" i="1"/>
  <c r="BY24" i="1" s="1"/>
  <c r="BV100" i="1"/>
  <c r="BV98" i="1"/>
  <c r="BV151" i="1"/>
  <c r="BV127" i="1"/>
  <c r="BV26" i="1"/>
  <c r="BV48" i="1"/>
  <c r="BV36" i="1"/>
  <c r="BY36" i="1" s="1"/>
  <c r="BV133" i="1"/>
  <c r="CG12" i="1" l="1"/>
  <c r="CH12" i="1" s="1"/>
  <c r="CN12" i="1" s="1"/>
  <c r="CG28" i="1"/>
  <c r="CH28" i="1" s="1"/>
  <c r="CN28" i="1" s="1"/>
  <c r="CG39" i="1"/>
  <c r="CH39" i="1" s="1"/>
  <c r="CN39" i="1" s="1"/>
  <c r="CG7" i="1"/>
  <c r="CH7" i="1" s="1"/>
  <c r="CN7" i="1" s="1"/>
  <c r="CG80" i="1"/>
  <c r="CH80" i="1" s="1"/>
  <c r="CN80" i="1" s="1"/>
  <c r="CG124" i="1"/>
  <c r="CH124" i="1" s="1"/>
  <c r="CN124" i="1" s="1"/>
  <c r="CG91" i="1"/>
  <c r="CH91" i="1" s="1"/>
  <c r="CN91" i="1" s="1"/>
  <c r="CG148" i="1"/>
  <c r="CH148" i="1" s="1"/>
  <c r="CN148" i="1" s="1"/>
  <c r="CG150" i="1"/>
  <c r="CH150" i="1" s="1"/>
  <c r="CN150" i="1" s="1"/>
  <c r="CG45" i="1"/>
  <c r="CH45" i="1" s="1"/>
  <c r="CG118" i="1"/>
  <c r="CH118" i="1" s="1"/>
  <c r="CN118" i="1" s="1"/>
  <c r="CG18" i="1"/>
  <c r="CH18" i="1" s="1"/>
  <c r="CN18" i="1" s="1"/>
  <c r="CG141" i="1"/>
  <c r="CH141" i="1" s="1"/>
  <c r="CN141" i="1" s="1"/>
  <c r="CG25" i="1"/>
  <c r="CH25" i="1" s="1"/>
  <c r="CN25" i="1" s="1"/>
  <c r="CG14" i="1"/>
  <c r="CH14" i="1" s="1"/>
  <c r="CN14" i="1" s="1"/>
  <c r="CG82" i="1"/>
  <c r="CH82" i="1" s="1"/>
  <c r="CN82" i="1" s="1"/>
  <c r="CG114" i="1"/>
  <c r="CH114" i="1" s="1"/>
  <c r="CN114" i="1" s="1"/>
  <c r="CG127" i="1"/>
  <c r="CH127" i="1" s="1"/>
  <c r="CN127" i="1" s="1"/>
  <c r="CG75" i="1"/>
  <c r="CH75" i="1" s="1"/>
  <c r="CN75" i="1" s="1"/>
  <c r="CG84" i="1"/>
  <c r="CH84" i="1" s="1"/>
  <c r="CN84" i="1" s="1"/>
  <c r="CG32" i="1"/>
  <c r="CH32" i="1" s="1"/>
  <c r="CN32" i="1" s="1"/>
  <c r="CG152" i="1"/>
  <c r="CH152" i="1" s="1"/>
  <c r="CN152" i="1" s="1"/>
  <c r="CG74" i="1"/>
  <c r="CH74" i="1" s="1"/>
  <c r="CN74" i="1" s="1"/>
  <c r="CG151" i="1"/>
  <c r="CH151" i="1" s="1"/>
  <c r="CN151" i="1" s="1"/>
  <c r="CG73" i="1"/>
  <c r="CH73" i="1" s="1"/>
  <c r="CN73" i="1" s="1"/>
  <c r="CG47" i="1"/>
  <c r="CH47" i="1" s="1"/>
  <c r="CN47" i="1" s="1"/>
  <c r="CG34" i="1"/>
  <c r="CH34" i="1" s="1"/>
  <c r="CN34" i="1" s="1"/>
  <c r="CG126" i="1"/>
  <c r="CH126" i="1" s="1"/>
  <c r="CN126" i="1" s="1"/>
  <c r="CG40" i="1"/>
  <c r="CH40" i="1" s="1"/>
  <c r="CN40" i="1" s="1"/>
  <c r="CG149" i="1"/>
  <c r="CH149" i="1" s="1"/>
  <c r="CN149" i="1" s="1"/>
  <c r="CG59" i="1"/>
  <c r="CH59" i="1" s="1"/>
  <c r="CN59" i="1" s="1"/>
  <c r="CG54" i="1"/>
  <c r="CH54" i="1" s="1"/>
  <c r="CN54" i="1" s="1"/>
  <c r="CG107" i="1"/>
  <c r="CH107" i="1" s="1"/>
  <c r="CN107" i="1" s="1"/>
  <c r="CG106" i="1"/>
  <c r="CH106" i="1" s="1"/>
  <c r="CN106" i="1" s="1"/>
  <c r="CG105" i="1"/>
  <c r="CH105" i="1" s="1"/>
  <c r="CN105" i="1" s="1"/>
  <c r="CG29" i="1"/>
  <c r="CH29" i="1" s="1"/>
  <c r="CN29" i="1" s="1"/>
  <c r="CG121" i="1"/>
  <c r="CH121" i="1" s="1"/>
  <c r="CN121" i="1" s="1"/>
  <c r="CG57" i="1"/>
  <c r="CH57" i="1" s="1"/>
  <c r="CN57" i="1" s="1"/>
  <c r="CG67" i="1"/>
  <c r="CH67" i="1" s="1"/>
  <c r="CN67" i="1" s="1"/>
  <c r="CG68" i="1"/>
  <c r="CH68" i="1" s="1"/>
  <c r="CN68" i="1" s="1"/>
  <c r="CG22" i="1"/>
  <c r="CH22" i="1" s="1"/>
  <c r="CN22" i="1" s="1"/>
  <c r="CG77" i="1"/>
  <c r="CH77" i="1" s="1"/>
  <c r="CN77" i="1" s="1"/>
  <c r="CG31" i="1"/>
  <c r="CH31" i="1" s="1"/>
  <c r="CN31" i="1" s="1"/>
  <c r="CG96" i="1"/>
  <c r="CH96" i="1" s="1"/>
  <c r="CN96" i="1" s="1"/>
  <c r="CG131" i="1"/>
  <c r="CH131" i="1" s="1"/>
  <c r="CN131" i="1" s="1"/>
  <c r="CG97" i="1"/>
  <c r="CH97" i="1" s="1"/>
  <c r="CN97" i="1" s="1"/>
  <c r="CG30" i="1"/>
  <c r="CH30" i="1" s="1"/>
  <c r="CN30" i="1" s="1"/>
  <c r="CG132" i="1"/>
  <c r="CH132" i="1" s="1"/>
  <c r="CG109" i="1"/>
  <c r="CH109" i="1" s="1"/>
  <c r="CN109" i="1" s="1"/>
  <c r="CG110" i="1"/>
  <c r="CH110" i="1" s="1"/>
  <c r="CN110" i="1" s="1"/>
  <c r="CG17" i="1"/>
  <c r="CH17" i="1" s="1"/>
  <c r="CN17" i="1" s="1"/>
  <c r="CG9" i="1"/>
  <c r="CH9" i="1" s="1"/>
  <c r="CN9" i="1" s="1"/>
  <c r="CG55" i="1"/>
  <c r="CH55" i="1" s="1"/>
  <c r="CN55" i="1" s="1"/>
  <c r="CG44" i="1"/>
  <c r="CH44" i="1" s="1"/>
  <c r="CN44" i="1" s="1"/>
  <c r="CG60" i="1"/>
  <c r="CH60" i="1" s="1"/>
  <c r="CN60" i="1" s="1"/>
  <c r="CG71" i="1"/>
  <c r="CH71" i="1" s="1"/>
  <c r="CN71" i="1" s="1"/>
  <c r="CG144" i="1"/>
  <c r="CH144" i="1" s="1"/>
  <c r="CN144" i="1" s="1"/>
  <c r="CG56" i="1"/>
  <c r="CH56" i="1" s="1"/>
  <c r="CN56" i="1" s="1"/>
  <c r="CG155" i="1"/>
  <c r="CH155" i="1" s="1"/>
  <c r="CN155" i="1" s="1"/>
  <c r="CG65" i="1"/>
  <c r="CH65" i="1" s="1"/>
  <c r="CG143" i="1"/>
  <c r="CH143" i="1" s="1"/>
  <c r="CN143" i="1" s="1"/>
  <c r="CG66" i="1"/>
  <c r="CH66" i="1" s="1"/>
  <c r="CN66" i="1" s="1"/>
  <c r="CG64" i="1"/>
  <c r="CH64" i="1" s="1"/>
  <c r="CN64" i="1" s="1"/>
  <c r="CG104" i="1"/>
  <c r="CH104" i="1" s="1"/>
  <c r="CN104" i="1" s="1"/>
  <c r="CG100" i="1"/>
  <c r="CH100" i="1" s="1"/>
  <c r="CN100" i="1" s="1"/>
  <c r="CG115" i="1"/>
  <c r="CH115" i="1" s="1"/>
  <c r="CN115" i="1" s="1"/>
  <c r="CG13" i="1"/>
  <c r="CH13" i="1" s="1"/>
  <c r="CN13" i="1" s="1"/>
  <c r="CG69" i="1"/>
  <c r="CH69" i="1" s="1"/>
  <c r="CG145" i="1"/>
  <c r="CH145" i="1" s="1"/>
  <c r="CG78" i="1"/>
  <c r="CH78" i="1" s="1"/>
  <c r="CN78" i="1" s="1"/>
  <c r="CG139" i="1"/>
  <c r="CH139" i="1" s="1"/>
  <c r="CN139" i="1" s="1"/>
  <c r="CG49" i="1"/>
  <c r="CH49" i="1" s="1"/>
  <c r="CN49" i="1" s="1"/>
  <c r="CG79" i="1"/>
  <c r="CH79" i="1" s="1"/>
  <c r="CN79" i="1" s="1"/>
  <c r="CG133" i="1"/>
  <c r="CH133" i="1" s="1"/>
  <c r="CN133" i="1" s="1"/>
  <c r="CG138" i="1"/>
  <c r="CH138" i="1" s="1"/>
  <c r="CN138" i="1" s="1"/>
  <c r="CG42" i="1"/>
  <c r="CH42" i="1" s="1"/>
  <c r="CN42" i="1" s="1"/>
  <c r="CG137" i="1"/>
  <c r="CH137" i="1" s="1"/>
  <c r="CN137" i="1" s="1"/>
  <c r="CG61" i="1"/>
  <c r="CH61" i="1" s="1"/>
  <c r="CN61" i="1" s="1"/>
  <c r="CG62" i="1"/>
  <c r="CH62" i="1" s="1"/>
  <c r="CG46" i="1"/>
  <c r="CH46" i="1" s="1"/>
  <c r="CG112" i="1"/>
  <c r="CH112" i="1" s="1"/>
  <c r="CN112" i="1" s="1"/>
  <c r="CG8" i="1"/>
  <c r="CH8" i="1" s="1"/>
  <c r="CG123" i="1"/>
  <c r="CH123" i="1" s="1"/>
  <c r="CN123" i="1" s="1"/>
  <c r="CG33" i="1"/>
  <c r="CH33" i="1" s="1"/>
  <c r="CN33" i="1" s="1"/>
  <c r="CG83" i="1"/>
  <c r="CH83" i="1" s="1"/>
  <c r="CN83" i="1" s="1"/>
  <c r="CG43" i="1"/>
  <c r="CH43" i="1" s="1"/>
  <c r="CN43" i="1" s="1"/>
  <c r="CG58" i="1"/>
  <c r="CH58" i="1" s="1"/>
  <c r="CN58" i="1" s="1"/>
  <c r="CG93" i="1"/>
  <c r="CH93" i="1" s="1"/>
  <c r="CN93" i="1" s="1"/>
  <c r="CG140" i="1"/>
  <c r="CH140" i="1" s="1"/>
  <c r="CN140" i="1" s="1"/>
  <c r="CG21" i="1"/>
  <c r="CH21" i="1" s="1"/>
  <c r="CN21" i="1" s="1"/>
  <c r="CG20" i="1"/>
  <c r="CH20" i="1" s="1"/>
  <c r="CN20" i="1" s="1"/>
  <c r="CG27" i="1"/>
  <c r="CH27" i="1" s="1"/>
  <c r="CN27" i="1" s="1"/>
  <c r="CG153" i="1"/>
  <c r="CH153" i="1" s="1"/>
  <c r="CN153" i="1" s="1"/>
  <c r="CG16" i="1"/>
  <c r="CH16" i="1" s="1"/>
  <c r="CN16" i="1" s="1"/>
  <c r="CG88" i="1"/>
  <c r="CH88" i="1" s="1"/>
  <c r="CN88" i="1" s="1"/>
  <c r="CG86" i="1"/>
  <c r="CH86" i="1" s="1"/>
  <c r="CN86" i="1" s="1"/>
  <c r="CG15" i="1"/>
  <c r="CH15" i="1" s="1"/>
  <c r="CN15" i="1" s="1"/>
  <c r="CG23" i="1"/>
  <c r="CH23" i="1" s="1"/>
  <c r="CN23" i="1" s="1"/>
  <c r="CG94" i="1"/>
  <c r="CH94" i="1" s="1"/>
  <c r="CN94" i="1" s="1"/>
  <c r="CG50" i="1"/>
  <c r="CH50" i="1" s="1"/>
  <c r="CN50" i="1" s="1"/>
  <c r="CG128" i="1"/>
  <c r="CH128" i="1" s="1"/>
  <c r="CN128" i="1" s="1"/>
  <c r="CG95" i="1"/>
  <c r="CH95" i="1" s="1"/>
  <c r="CN95" i="1" s="1"/>
  <c r="CG72" i="1"/>
  <c r="CH72" i="1" s="1"/>
  <c r="CG120" i="1"/>
  <c r="CH120" i="1" s="1"/>
  <c r="CG76" i="1"/>
  <c r="CH76" i="1" s="1"/>
  <c r="CN76" i="1" s="1"/>
  <c r="CG36" i="1"/>
  <c r="CH36" i="1" s="1"/>
  <c r="CG103" i="1"/>
  <c r="CH103" i="1" s="1"/>
  <c r="CG130" i="1"/>
  <c r="CH130" i="1" s="1"/>
  <c r="CG24" i="1"/>
  <c r="CH24" i="1" s="1"/>
  <c r="CN24" i="1" s="1"/>
  <c r="CG129" i="1"/>
  <c r="CH129" i="1" s="1"/>
  <c r="CN129" i="1" s="1"/>
  <c r="CG53" i="1"/>
  <c r="CH53" i="1" s="1"/>
  <c r="CN53" i="1" s="1"/>
  <c r="CG108" i="1"/>
  <c r="CH108" i="1" s="1"/>
  <c r="CN108" i="1" s="1"/>
  <c r="CG147" i="1"/>
  <c r="CH147" i="1" s="1"/>
  <c r="CN147" i="1" s="1"/>
  <c r="CG38" i="1"/>
  <c r="CH38" i="1" s="1"/>
  <c r="CN38" i="1" s="1"/>
  <c r="CG90" i="1"/>
  <c r="CH90" i="1" s="1"/>
  <c r="CG92" i="1"/>
  <c r="CH92" i="1" s="1"/>
  <c r="CN92" i="1" s="1"/>
  <c r="CG89" i="1"/>
  <c r="CH89" i="1" s="1"/>
  <c r="CG116" i="1"/>
  <c r="CH116" i="1" s="1"/>
  <c r="CG87" i="1"/>
  <c r="CH87" i="1" s="1"/>
  <c r="CN87" i="1" s="1"/>
  <c r="CG142" i="1"/>
  <c r="CH142" i="1" s="1"/>
  <c r="CN142" i="1" s="1"/>
  <c r="CG48" i="1"/>
  <c r="CH48" i="1" s="1"/>
  <c r="CN48" i="1" s="1"/>
  <c r="CG113" i="1"/>
  <c r="CH113" i="1" s="1"/>
  <c r="CN113" i="1" s="1"/>
  <c r="CG37" i="1"/>
  <c r="CH37" i="1" s="1"/>
  <c r="CN37" i="1" s="1"/>
  <c r="CG70" i="1"/>
  <c r="CH70" i="1" s="1"/>
  <c r="CN70" i="1" s="1"/>
  <c r="CG81" i="1"/>
  <c r="CH81" i="1" s="1"/>
  <c r="CN81" i="1" s="1"/>
  <c r="CG102" i="1"/>
  <c r="CH102" i="1" s="1"/>
  <c r="CG10" i="1"/>
  <c r="CH10" i="1" s="1"/>
  <c r="CN10" i="1" s="1"/>
  <c r="CG125" i="1"/>
  <c r="CH125" i="1" s="1"/>
  <c r="CN125" i="1" s="1"/>
  <c r="CG35" i="1"/>
  <c r="CH35" i="1" s="1"/>
  <c r="CG136" i="1"/>
  <c r="CH136" i="1" s="1"/>
  <c r="CN136" i="1" s="1"/>
  <c r="CG146" i="1"/>
  <c r="CH146" i="1" s="1"/>
  <c r="CN146" i="1" s="1"/>
  <c r="CG98" i="1"/>
  <c r="CH98" i="1" s="1"/>
  <c r="CN98" i="1" s="1"/>
  <c r="CG63" i="1"/>
  <c r="CH63" i="1" s="1"/>
  <c r="CN63" i="1" s="1"/>
  <c r="CG19" i="1"/>
  <c r="CH19" i="1" s="1"/>
  <c r="CN19" i="1" s="1"/>
  <c r="CG134" i="1"/>
  <c r="CH134" i="1" s="1"/>
  <c r="CN134" i="1" s="1"/>
  <c r="CG135" i="1"/>
  <c r="CH135" i="1" s="1"/>
  <c r="CN135" i="1" s="1"/>
  <c r="CG154" i="1"/>
  <c r="CH154" i="1" s="1"/>
  <c r="CN154" i="1" s="1"/>
  <c r="CG111" i="1"/>
  <c r="CH111" i="1" s="1"/>
  <c r="CN111" i="1" s="1"/>
  <c r="CG101" i="1"/>
  <c r="CH101" i="1" s="1"/>
  <c r="CN101" i="1" s="1"/>
  <c r="CG99" i="1"/>
  <c r="CH99" i="1" s="1"/>
  <c r="CN99" i="1" s="1"/>
  <c r="CG85" i="1"/>
  <c r="CH85" i="1" s="1"/>
  <c r="CN85" i="1" s="1"/>
  <c r="CG41" i="1"/>
  <c r="CH41" i="1" s="1"/>
  <c r="CN41" i="1" s="1"/>
  <c r="CG117" i="1"/>
  <c r="CH117" i="1" s="1"/>
  <c r="CN117" i="1" s="1"/>
  <c r="CG11" i="1"/>
  <c r="CH11" i="1" s="1"/>
  <c r="CN11" i="1" s="1"/>
  <c r="CG119" i="1"/>
  <c r="CH119" i="1" s="1"/>
  <c r="CN119" i="1" s="1"/>
  <c r="CG122" i="1"/>
  <c r="CH122" i="1" s="1"/>
  <c r="CN122" i="1" s="1"/>
  <c r="CJ142" i="1" l="1"/>
  <c r="CJ117" i="1"/>
  <c r="CJ134" i="1"/>
  <c r="CJ10" i="1"/>
  <c r="CJ87" i="1"/>
  <c r="CJ53" i="1"/>
  <c r="CJ72" i="1"/>
  <c r="CN72" i="1" s="1"/>
  <c r="CJ88" i="1"/>
  <c r="CJ58" i="1"/>
  <c r="CJ62" i="1"/>
  <c r="CN62" i="1" s="1"/>
  <c r="CJ139" i="1"/>
  <c r="CJ64" i="1"/>
  <c r="CJ60" i="1"/>
  <c r="CJ30" i="1"/>
  <c r="CJ67" i="1"/>
  <c r="CJ59" i="1"/>
  <c r="CJ74" i="1"/>
  <c r="CJ14" i="1"/>
  <c r="CJ91" i="1"/>
  <c r="CJ125" i="1"/>
  <c r="CJ41" i="1"/>
  <c r="CJ19" i="1"/>
  <c r="CJ102" i="1"/>
  <c r="CN102" i="1" s="1"/>
  <c r="CJ116" i="1"/>
  <c r="CN116" i="1" s="1"/>
  <c r="CJ129" i="1"/>
  <c r="CJ95" i="1"/>
  <c r="CJ16" i="1"/>
  <c r="CJ43" i="1"/>
  <c r="CJ61" i="1"/>
  <c r="CJ78" i="1"/>
  <c r="CJ66" i="1"/>
  <c r="CJ44" i="1"/>
  <c r="CJ97" i="1"/>
  <c r="CJ57" i="1"/>
  <c r="CJ149" i="1"/>
  <c r="CJ152" i="1"/>
  <c r="CJ25" i="1"/>
  <c r="CJ124" i="1"/>
  <c r="CJ11" i="1"/>
  <c r="CJ85" i="1"/>
  <c r="CJ63" i="1"/>
  <c r="CJ81" i="1"/>
  <c r="CJ89" i="1"/>
  <c r="CN89" i="1" s="1"/>
  <c r="CJ24" i="1"/>
  <c r="CJ128" i="1"/>
  <c r="CJ153" i="1"/>
  <c r="CJ83" i="1"/>
  <c r="CJ137" i="1"/>
  <c r="CJ145" i="1"/>
  <c r="CN145" i="1" s="1"/>
  <c r="CJ143" i="1"/>
  <c r="CJ55" i="1"/>
  <c r="CJ131" i="1"/>
  <c r="CJ121" i="1"/>
  <c r="CJ40" i="1"/>
  <c r="CJ32" i="1"/>
  <c r="CJ141" i="1"/>
  <c r="CJ80" i="1"/>
  <c r="CJ70" i="1"/>
  <c r="CJ130" i="1"/>
  <c r="CN130" i="1" s="1"/>
  <c r="CJ50" i="1"/>
  <c r="CJ27" i="1"/>
  <c r="CJ33" i="1"/>
  <c r="CJ42" i="1"/>
  <c r="CJ69" i="1"/>
  <c r="CN69" i="1" s="1"/>
  <c r="CJ65" i="1"/>
  <c r="CN65" i="1" s="1"/>
  <c r="CJ9" i="1"/>
  <c r="CJ96" i="1"/>
  <c r="CJ29" i="1"/>
  <c r="CJ126" i="1"/>
  <c r="CJ84" i="1"/>
  <c r="CJ18" i="1"/>
  <c r="CJ7" i="1"/>
  <c r="CJ92" i="1"/>
  <c r="CJ101" i="1"/>
  <c r="CJ146" i="1"/>
  <c r="CJ37" i="1"/>
  <c r="CJ90" i="1"/>
  <c r="CN90" i="1" s="1"/>
  <c r="CJ103" i="1"/>
  <c r="CN103" i="1" s="1"/>
  <c r="CJ94" i="1"/>
  <c r="CJ20" i="1"/>
  <c r="CJ123" i="1"/>
  <c r="CJ138" i="1"/>
  <c r="CJ13" i="1"/>
  <c r="CJ155" i="1"/>
  <c r="CJ17" i="1"/>
  <c r="CJ31" i="1"/>
  <c r="CJ105" i="1"/>
  <c r="CJ34" i="1"/>
  <c r="CJ75" i="1"/>
  <c r="CJ118" i="1"/>
  <c r="CJ39" i="1"/>
  <c r="CJ98" i="1"/>
  <c r="CJ122" i="1"/>
  <c r="CJ111" i="1"/>
  <c r="CJ136" i="1"/>
  <c r="CJ113" i="1"/>
  <c r="CJ38" i="1"/>
  <c r="CJ36" i="1"/>
  <c r="CN36" i="1" s="1"/>
  <c r="CJ23" i="1"/>
  <c r="CJ21" i="1"/>
  <c r="CJ8" i="1"/>
  <c r="CN8" i="1" s="1"/>
  <c r="CJ133" i="1"/>
  <c r="CJ115" i="1"/>
  <c r="CJ56" i="1"/>
  <c r="CJ110" i="1"/>
  <c r="CJ77" i="1"/>
  <c r="CJ106" i="1"/>
  <c r="CJ47" i="1"/>
  <c r="CJ127" i="1"/>
  <c r="CJ45" i="1"/>
  <c r="CN45" i="1" s="1"/>
  <c r="CJ28" i="1"/>
  <c r="CJ99" i="1"/>
  <c r="CJ119" i="1"/>
  <c r="CJ154" i="1"/>
  <c r="CJ35" i="1"/>
  <c r="CN35" i="1" s="1"/>
  <c r="CJ48" i="1"/>
  <c r="CJ147" i="1"/>
  <c r="CJ76" i="1"/>
  <c r="CJ15" i="1"/>
  <c r="CJ140" i="1"/>
  <c r="CJ112" i="1"/>
  <c r="CJ79" i="1"/>
  <c r="CJ100" i="1"/>
  <c r="CJ144" i="1"/>
  <c r="CJ109" i="1"/>
  <c r="CJ22" i="1"/>
  <c r="CJ107" i="1"/>
  <c r="CJ73" i="1"/>
  <c r="CJ114" i="1"/>
  <c r="CJ150" i="1"/>
  <c r="CJ12" i="1"/>
  <c r="CJ135" i="1"/>
  <c r="CJ108" i="1"/>
  <c r="CJ120" i="1"/>
  <c r="CN120" i="1" s="1"/>
  <c r="CJ86" i="1"/>
  <c r="CJ93" i="1"/>
  <c r="CJ46" i="1"/>
  <c r="CN46" i="1" s="1"/>
  <c r="CJ49" i="1"/>
  <c r="CJ104" i="1"/>
  <c r="CJ71" i="1"/>
  <c r="CJ132" i="1"/>
  <c r="CN132" i="1" s="1"/>
  <c r="CJ68" i="1"/>
  <c r="CJ54" i="1"/>
  <c r="CJ151" i="1"/>
  <c r="CJ82" i="1"/>
  <c r="CJ148" i="1"/>
</calcChain>
</file>

<file path=xl/sharedStrings.xml><?xml version="1.0" encoding="utf-8"?>
<sst xmlns="http://schemas.openxmlformats.org/spreadsheetml/2006/main" count="1005" uniqueCount="110">
  <si>
    <t>Quest</t>
  </si>
  <si>
    <t>CFROC/WACC</t>
  </si>
  <si>
    <t>Condensed</t>
  </si>
  <si>
    <t>SEDOL</t>
  </si>
  <si>
    <t>Company Name</t>
  </si>
  <si>
    <t>Market</t>
  </si>
  <si>
    <t>Enterprise</t>
  </si>
  <si>
    <t>CFROC</t>
  </si>
  <si>
    <t>Cost of</t>
  </si>
  <si>
    <t>Cap</t>
  </si>
  <si>
    <t>Value</t>
  </si>
  <si>
    <t>Capital</t>
  </si>
  <si>
    <t>Mkt-to-Book</t>
  </si>
  <si>
    <t>Current</t>
  </si>
  <si>
    <t>FY(-3)</t>
  </si>
  <si>
    <t>FY(-2)</t>
  </si>
  <si>
    <t>FY(-1)</t>
  </si>
  <si>
    <t>+12m</t>
  </si>
  <si>
    <t>FY(1)</t>
  </si>
  <si>
    <t>FY(2)</t>
  </si>
  <si>
    <t>($m)</t>
  </si>
  <si>
    <t>(%)</t>
  </si>
  <si>
    <t>(x)</t>
  </si>
  <si>
    <t>REP</t>
  </si>
  <si>
    <t>Returns&gt;WACC?</t>
  </si>
  <si>
    <t>Creat report "EV/IC/CFROC/WACC" IN QUEST</t>
  </si>
  <si>
    <t>EXPORT TO EXCEL</t>
  </si>
  <si>
    <t>OPEN REPORT IN EXCEL</t>
  </si>
  <si>
    <t>SAVE IN INV PROCESS / CFROC PROFILES / "CFROC Report.xlsx"</t>
  </si>
  <si>
    <t>CHANGE TAB NAME (BOTTOM RIGHT OF SHEET) TO "Sheet1"</t>
  </si>
  <si>
    <t>REMEMBER TO SAVE FILE AS .XLSX</t>
  </si>
  <si>
    <t>CFROC SPREAD</t>
  </si>
  <si>
    <t>6 yr average</t>
  </si>
  <si>
    <t>Value Creator</t>
  </si>
  <si>
    <t>Value Destroyer</t>
  </si>
  <si>
    <t>Sector</t>
  </si>
  <si>
    <t>Invested Capital Growth</t>
  </si>
  <si>
    <t>Free Cash Flow per share growth</t>
  </si>
  <si>
    <t>3 yr avg</t>
  </si>
  <si>
    <t>5 yr avg</t>
  </si>
  <si>
    <t>10 yr avg</t>
  </si>
  <si>
    <t>CFROC Change</t>
  </si>
  <si>
    <t>Fixed Charge Cover</t>
  </si>
  <si>
    <t>QUALITATIVE ANALYSIS</t>
  </si>
  <si>
    <t>DOES THIS BUSINESS CONSISTENTLY CREATE VALUE?</t>
  </si>
  <si>
    <t>DOES THIS BUSINESS GROW ITS CAPITAL BASE CONSISTENTLY</t>
  </si>
  <si>
    <t>Yr -3 to now</t>
  </si>
  <si>
    <t>CAGR</t>
  </si>
  <si>
    <t>Yr -2 to now</t>
  </si>
  <si>
    <t>Yr -1 to now</t>
  </si>
  <si>
    <t>Current year</t>
  </si>
  <si>
    <t>Growing</t>
  </si>
  <si>
    <t>Shrinking</t>
  </si>
  <si>
    <t>DOES THIS BUSINESS GENERATE FREE CASH TO SUPPORT ITS GROWTH</t>
  </si>
  <si>
    <t>3 Year FCF growth</t>
  </si>
  <si>
    <t>IS CAPITAL STRUCTURE SUPPORTIVE TO CAPITAL EXPANSION</t>
  </si>
  <si>
    <t>Average of</t>
  </si>
  <si>
    <t>Averages</t>
  </si>
  <si>
    <t>Faster</t>
  </si>
  <si>
    <t>Slower</t>
  </si>
  <si>
    <t>COUNT POSITIVE YEARS</t>
  </si>
  <si>
    <t>COUNT NEGATIVE YEARS</t>
  </si>
  <si>
    <t>out of the last 6 years</t>
  </si>
  <si>
    <t>in</t>
  </si>
  <si>
    <t>abs cur</t>
  </si>
  <si>
    <t>abs av</t>
  </si>
  <si>
    <t>this year than the average 6 years</t>
  </si>
  <si>
    <t>but</t>
  </si>
  <si>
    <t>and</t>
  </si>
  <si>
    <t xml:space="preserve"> it's capital base is</t>
  </si>
  <si>
    <t>Compounder</t>
  </si>
  <si>
    <t>Falling Angel</t>
  </si>
  <si>
    <t>Problem</t>
  </si>
  <si>
    <t>Rising Star</t>
  </si>
  <si>
    <t>BW</t>
  </si>
  <si>
    <t>CL</t>
  </si>
  <si>
    <t>CM</t>
  </si>
  <si>
    <t>growing</t>
  </si>
  <si>
    <t>shrinking</t>
  </si>
  <si>
    <t>faster</t>
  </si>
  <si>
    <t>slower</t>
  </si>
  <si>
    <t>COLUMN</t>
  </si>
  <si>
    <t>IF</t>
  </si>
  <si>
    <t>its CFROI is</t>
  </si>
  <si>
    <t>Decreasing</t>
  </si>
  <si>
    <t>Increasing</t>
  </si>
  <si>
    <t>CFROI spread</t>
  </si>
  <si>
    <t>and spread is</t>
  </si>
  <si>
    <t>CB</t>
  </si>
  <si>
    <t>and capital base is</t>
  </si>
  <si>
    <t>faster or slower than p[revisouly</t>
  </si>
  <si>
    <t>then CFROI profile is</t>
  </si>
  <si>
    <t>FROM SHEET1</t>
  </si>
  <si>
    <t>FORMULA TO BE PUT INTO SHEET1, COLUMN CP</t>
  </si>
  <si>
    <t>answer 1</t>
  </si>
  <si>
    <t>answer 2</t>
  </si>
  <si>
    <t>answer 3</t>
  </si>
  <si>
    <t>answer 4</t>
  </si>
  <si>
    <t>answer 5</t>
  </si>
  <si>
    <t>answer 6</t>
  </si>
  <si>
    <t>answer 7</t>
  </si>
  <si>
    <t>answer 8</t>
  </si>
  <si>
    <t>answer 9</t>
  </si>
  <si>
    <t>answer 10</t>
  </si>
  <si>
    <t>answer 11</t>
  </si>
  <si>
    <t>answer 12</t>
  </si>
  <si>
    <t>answer 13</t>
  </si>
  <si>
    <t>answer 14</t>
  </si>
  <si>
    <t>answer 15</t>
  </si>
  <si>
    <t>answer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</si>
</sst>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</cellStyleXfs>
  <cellXfs count="48">
    <xf numFmtId="0" fontId="0" fillId="0" borderId="0" xfId="0"/>
    <xf numFmtId="164" fontId="0" fillId="0" borderId="0" xfId="1" applyNumberFormat="1" applyFont="1"/>
    <xf numFmtId="43" fontId="0" fillId="0" borderId="0" xfId="1" applyFont="1"/>
    <xf numFmtId="165" fontId="0" fillId="0" borderId="0" xfId="0" applyNumberFormat="1"/>
    <xf numFmtId="2" fontId="0" fillId="0" borderId="0" xfId="0" applyNumberFormat="1"/>
    <xf numFmtId="0" fontId="2" fillId="0" borderId="0" xfId="0" applyFont="1"/>
    <xf numFmtId="0" fontId="2" fillId="2" borderId="0" xfId="0" applyFont="1" applyFill="1"/>
    <xf numFmtId="43" fontId="2" fillId="2" borderId="0" xfId="1" applyFont="1" applyFill="1"/>
    <xf numFmtId="0" fontId="2" fillId="3" borderId="0" xfId="0" applyFont="1" applyFill="1"/>
    <xf numFmtId="164" fontId="2" fillId="3" borderId="0" xfId="1" applyNumberFormat="1" applyFont="1" applyFill="1"/>
    <xf numFmtId="43" fontId="2" fillId="3" borderId="0" xfId="1" applyFont="1" applyFill="1"/>
    <xf numFmtId="43" fontId="2" fillId="4" borderId="0" xfId="1" applyFont="1" applyFill="1"/>
    <xf numFmtId="43" fontId="3" fillId="4" borderId="0" xfId="1" applyFont="1" applyFill="1"/>
    <xf numFmtId="0" fontId="0" fillId="0" borderId="1" xfId="0" applyBorder="1"/>
    <xf numFmtId="43" fontId="2" fillId="3" borderId="1" xfId="1" applyFont="1" applyFill="1" applyBorder="1"/>
    <xf numFmtId="43" fontId="0" fillId="0" borderId="1" xfId="1" applyFont="1" applyBorder="1"/>
    <xf numFmtId="0" fontId="2" fillId="3" borderId="1" xfId="0" applyFont="1" applyFill="1" applyBorder="1"/>
    <xf numFmtId="165" fontId="0" fillId="0" borderId="1" xfId="0" applyNumberFormat="1" applyBorder="1"/>
    <xf numFmtId="2" fontId="0" fillId="0" borderId="1" xfId="0" applyNumberFormat="1" applyBorder="1"/>
    <xf numFmtId="43" fontId="2" fillId="4" borderId="1" xfId="1" applyFont="1" applyFill="1" applyBorder="1"/>
    <xf numFmtId="43" fontId="3" fillId="4" borderId="1" xfId="1" applyFont="1" applyFill="1" applyBorder="1"/>
    <xf numFmtId="10" fontId="0" fillId="0" borderId="0" xfId="2" applyNumberFormat="1" applyFont="1"/>
    <xf numFmtId="43" fontId="3" fillId="5" borderId="0" xfId="1" applyFont="1" applyFill="1"/>
    <xf numFmtId="0" fontId="0" fillId="0" borderId="0" xfId="0" applyFill="1"/>
    <xf numFmtId="0" fontId="2" fillId="0" borderId="0" xfId="0" applyFont="1" applyFill="1"/>
    <xf numFmtId="0" fontId="0" fillId="0" borderId="0" xfId="0" applyBorder="1"/>
    <xf numFmtId="43" fontId="2" fillId="5" borderId="0" xfId="1" applyFont="1" applyFill="1" applyBorder="1"/>
    <xf numFmtId="43" fontId="3" fillId="5" borderId="0" xfId="1" applyFont="1" applyFill="1" applyBorder="1"/>
    <xf numFmtId="43" fontId="0" fillId="0" borderId="0" xfId="1" applyFont="1" applyBorder="1"/>
    <xf numFmtId="166" fontId="0" fillId="0" borderId="0" xfId="2" applyNumberFormat="1" applyFont="1" applyBorder="1"/>
    <xf numFmtId="0" fontId="4" fillId="0" borderId="0" xfId="0" applyFont="1"/>
    <xf numFmtId="43" fontId="4" fillId="0" borderId="0" xfId="1" applyFont="1"/>
    <xf numFmtId="0" fontId="0" fillId="0" borderId="2" xfId="0" applyBorder="1"/>
    <xf numFmtId="43" fontId="3" fillId="5" borderId="2" xfId="1" applyFont="1" applyFill="1" applyBorder="1"/>
    <xf numFmtId="10" fontId="0" fillId="0" borderId="2" xfId="2" applyNumberFormat="1" applyFont="1" applyBorder="1"/>
    <xf numFmtId="43" fontId="0" fillId="0" borderId="2" xfId="1" applyFont="1" applyBorder="1"/>
    <xf numFmtId="164" fontId="0" fillId="0" borderId="1" xfId="1" applyNumberFormat="1" applyFont="1" applyBorder="1"/>
    <xf numFmtId="43" fontId="2" fillId="4" borderId="0" xfId="1" applyFont="1" applyFill="1" applyBorder="1"/>
    <xf numFmtId="43" fontId="3" fillId="4" borderId="0" xfId="1" applyFont="1" applyFill="1" applyBorder="1"/>
    <xf numFmtId="164" fontId="0" fillId="0" borderId="0" xfId="1" applyNumberFormat="1" applyFont="1" applyBorder="1"/>
    <xf numFmtId="43" fontId="2" fillId="4" borderId="2" xfId="1" applyFont="1" applyFill="1" applyBorder="1"/>
    <xf numFmtId="43" fontId="3" fillId="4" borderId="2" xfId="1" applyFont="1" applyFill="1" applyBorder="1"/>
    <xf numFmtId="164" fontId="0" fillId="0" borderId="2" xfId="1" applyNumberFormat="1" applyFont="1" applyBorder="1"/>
    <xf numFmtId="10" fontId="0" fillId="0" borderId="0" xfId="2" applyNumberFormat="1" applyFont="1" applyBorder="1"/>
    <xf numFmtId="43" fontId="4" fillId="0" borderId="0" xfId="1" applyFont="1" applyBorder="1"/>
    <xf numFmtId="43" fontId="0" fillId="0" borderId="0" xfId="0" applyNumberFormat="1"/>
    <xf numFmtId="0" fontId="6" fillId="7" borderId="0" xfId="4"/>
    <xf numFmtId="0" fontId="5" fillId="6" borderId="0" xfId="3"/>
  </cellXfs>
  <cellStyles count="5">
    <cellStyle name="Bad" xfId="4" builtinId="27"/>
    <cellStyle name="Comma" xfId="1" builtinId="3"/>
    <cellStyle name="Good" xfId="3" builtinId="26"/>
    <cellStyle name="Normal" xfId="0" builtinId="0"/>
    <cellStyle name="Percent" xfId="2" builtinId="5"/>
  </cellStyles>
  <dxfs count="10"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rgb="FFCE3232"/>
          </stop>
          <stop position="1">
            <color theme="0"/>
          </stop>
        </gradientFill>
      </fill>
    </dxf>
    <dxf>
      <fill>
        <gradientFill degree="90">
          <stop position="0">
            <color theme="4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rgb="FFFA332E"/>
          </stop>
        </gradientFill>
      </fill>
    </dxf>
    <dxf>
      <fill>
        <gradientFill degree="90">
          <stop position="0">
            <color theme="4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rgb="FFFA332E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rgb="FFFA332E"/>
          </stop>
          <stop position="1">
            <color theme="0"/>
          </stop>
        </gradientFill>
      </fill>
    </dxf>
    <dxf>
      <fill>
        <gradientFill degree="90">
          <stop position="0">
            <color theme="4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rgb="FFCE3232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CE3232"/>
      <color rgb="FFFA332E"/>
      <color rgb="FFCC33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14</xdr:row>
      <xdr:rowOff>38100</xdr:rowOff>
    </xdr:from>
    <xdr:to>
      <xdr:col>5</xdr:col>
      <xdr:colOff>66675</xdr:colOff>
      <xdr:row>22</xdr:row>
      <xdr:rowOff>180975</xdr:rowOff>
    </xdr:to>
    <xdr:cxnSp macro="">
      <xdr:nvCxnSpPr>
        <xdr:cNvPr id="3" name="Straight Arrow Connector 2"/>
        <xdr:cNvCxnSpPr/>
      </xdr:nvCxnSpPr>
      <xdr:spPr>
        <a:xfrm flipV="1">
          <a:off x="5257800" y="2705100"/>
          <a:ext cx="1343025" cy="1666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809625</xdr:colOff>
      <xdr:row>12</xdr:row>
      <xdr:rowOff>19050</xdr:rowOff>
    </xdr:from>
    <xdr:to>
      <xdr:col>9</xdr:col>
      <xdr:colOff>581025</xdr:colOff>
      <xdr:row>12</xdr:row>
      <xdr:rowOff>76200</xdr:rowOff>
    </xdr:to>
    <xdr:cxnSp macro="">
      <xdr:nvCxnSpPr>
        <xdr:cNvPr id="5" name="Straight Arrow Connector 4"/>
        <xdr:cNvCxnSpPr/>
      </xdr:nvCxnSpPr>
      <xdr:spPr>
        <a:xfrm flipV="1">
          <a:off x="8201025" y="2305050"/>
          <a:ext cx="2019300" cy="57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723900</xdr:colOff>
      <xdr:row>10</xdr:row>
      <xdr:rowOff>85725</xdr:rowOff>
    </xdr:from>
    <xdr:to>
      <xdr:col>11</xdr:col>
      <xdr:colOff>485775</xdr:colOff>
      <xdr:row>11</xdr:row>
      <xdr:rowOff>114300</xdr:rowOff>
    </xdr:to>
    <xdr:cxnSp macro="">
      <xdr:nvCxnSpPr>
        <xdr:cNvPr id="7" name="Straight Arrow Connector 6"/>
        <xdr:cNvCxnSpPr/>
      </xdr:nvCxnSpPr>
      <xdr:spPr>
        <a:xfrm flipV="1">
          <a:off x="8724900" y="1990725"/>
          <a:ext cx="99060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638175</xdr:colOff>
      <xdr:row>10</xdr:row>
      <xdr:rowOff>95250</xdr:rowOff>
    </xdr:from>
    <xdr:to>
      <xdr:col>13</xdr:col>
      <xdr:colOff>571500</xdr:colOff>
      <xdr:row>10</xdr:row>
      <xdr:rowOff>104775</xdr:rowOff>
    </xdr:to>
    <xdr:cxnSp macro="">
      <xdr:nvCxnSpPr>
        <xdr:cNvPr id="9" name="Straight Arrow Connector 8"/>
        <xdr:cNvCxnSpPr/>
      </xdr:nvCxnSpPr>
      <xdr:spPr>
        <a:xfrm>
          <a:off x="14116050" y="2000250"/>
          <a:ext cx="19621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21</xdr:row>
      <xdr:rowOff>95250</xdr:rowOff>
    </xdr:from>
    <xdr:to>
      <xdr:col>9</xdr:col>
      <xdr:colOff>571500</xdr:colOff>
      <xdr:row>22</xdr:row>
      <xdr:rowOff>104775</xdr:rowOff>
    </xdr:to>
    <xdr:cxnSp macro="">
      <xdr:nvCxnSpPr>
        <xdr:cNvPr id="11" name="Straight Arrow Connector 10"/>
        <xdr:cNvCxnSpPr/>
      </xdr:nvCxnSpPr>
      <xdr:spPr>
        <a:xfrm>
          <a:off x="9572625" y="4095750"/>
          <a:ext cx="2028825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685800</xdr:colOff>
      <xdr:row>21</xdr:row>
      <xdr:rowOff>123825</xdr:rowOff>
    </xdr:from>
    <xdr:to>
      <xdr:col>11</xdr:col>
      <xdr:colOff>485775</xdr:colOff>
      <xdr:row>22</xdr:row>
      <xdr:rowOff>76200</xdr:rowOff>
    </xdr:to>
    <xdr:cxnSp macro="">
      <xdr:nvCxnSpPr>
        <xdr:cNvPr id="13" name="Straight Arrow Connector 12"/>
        <xdr:cNvCxnSpPr/>
      </xdr:nvCxnSpPr>
      <xdr:spPr>
        <a:xfrm flipV="1">
          <a:off x="8686800" y="2790825"/>
          <a:ext cx="102870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866775</xdr:colOff>
      <xdr:row>11</xdr:row>
      <xdr:rowOff>171450</xdr:rowOff>
    </xdr:from>
    <xdr:to>
      <xdr:col>11</xdr:col>
      <xdr:colOff>552450</xdr:colOff>
      <xdr:row>12</xdr:row>
      <xdr:rowOff>85725</xdr:rowOff>
    </xdr:to>
    <xdr:cxnSp macro="">
      <xdr:nvCxnSpPr>
        <xdr:cNvPr id="15" name="Straight Arrow Connector 14"/>
        <xdr:cNvCxnSpPr/>
      </xdr:nvCxnSpPr>
      <xdr:spPr>
        <a:xfrm>
          <a:off x="8867775" y="2266950"/>
          <a:ext cx="914400" cy="104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12</xdr:row>
      <xdr:rowOff>85725</xdr:rowOff>
    </xdr:from>
    <xdr:to>
      <xdr:col>13</xdr:col>
      <xdr:colOff>581025</xdr:colOff>
      <xdr:row>12</xdr:row>
      <xdr:rowOff>95250</xdr:rowOff>
    </xdr:to>
    <xdr:cxnSp macro="">
      <xdr:nvCxnSpPr>
        <xdr:cNvPr id="17" name="Straight Arrow Connector 16"/>
        <xdr:cNvCxnSpPr/>
      </xdr:nvCxnSpPr>
      <xdr:spPr>
        <a:xfrm flipV="1">
          <a:off x="10458450" y="2371725"/>
          <a:ext cx="5715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21</xdr:row>
      <xdr:rowOff>114300</xdr:rowOff>
    </xdr:from>
    <xdr:to>
      <xdr:col>13</xdr:col>
      <xdr:colOff>514350</xdr:colOff>
      <xdr:row>21</xdr:row>
      <xdr:rowOff>123825</xdr:rowOff>
    </xdr:to>
    <xdr:cxnSp macro="">
      <xdr:nvCxnSpPr>
        <xdr:cNvPr id="19" name="Straight Arrow Connector 18"/>
        <xdr:cNvCxnSpPr/>
      </xdr:nvCxnSpPr>
      <xdr:spPr>
        <a:xfrm flipV="1">
          <a:off x="10382250" y="2781300"/>
          <a:ext cx="5810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809625</xdr:colOff>
      <xdr:row>22</xdr:row>
      <xdr:rowOff>171450</xdr:rowOff>
    </xdr:from>
    <xdr:to>
      <xdr:col>11</xdr:col>
      <xdr:colOff>542925</xdr:colOff>
      <xdr:row>23</xdr:row>
      <xdr:rowOff>123825</xdr:rowOff>
    </xdr:to>
    <xdr:cxnSp macro="">
      <xdr:nvCxnSpPr>
        <xdr:cNvPr id="21" name="Straight Arrow Connector 20"/>
        <xdr:cNvCxnSpPr/>
      </xdr:nvCxnSpPr>
      <xdr:spPr>
        <a:xfrm>
          <a:off x="8810625" y="3028950"/>
          <a:ext cx="962025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23</xdr:row>
      <xdr:rowOff>95250</xdr:rowOff>
    </xdr:from>
    <xdr:to>
      <xdr:col>13</xdr:col>
      <xdr:colOff>581025</xdr:colOff>
      <xdr:row>23</xdr:row>
      <xdr:rowOff>104775</xdr:rowOff>
    </xdr:to>
    <xdr:cxnSp macro="">
      <xdr:nvCxnSpPr>
        <xdr:cNvPr id="23" name="Straight Arrow Connector 22"/>
        <xdr:cNvCxnSpPr/>
      </xdr:nvCxnSpPr>
      <xdr:spPr>
        <a:xfrm flipV="1">
          <a:off x="10429875" y="3143250"/>
          <a:ext cx="6000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1000125</xdr:colOff>
      <xdr:row>12</xdr:row>
      <xdr:rowOff>104775</xdr:rowOff>
    </xdr:from>
    <xdr:to>
      <xdr:col>6</xdr:col>
      <xdr:colOff>1066800</xdr:colOff>
      <xdr:row>13</xdr:row>
      <xdr:rowOff>66675</xdr:rowOff>
    </xdr:to>
    <xdr:cxnSp macro="">
      <xdr:nvCxnSpPr>
        <xdr:cNvPr id="27" name="Straight Arrow Connector 26"/>
        <xdr:cNvCxnSpPr/>
      </xdr:nvCxnSpPr>
      <xdr:spPr>
        <a:xfrm flipV="1">
          <a:off x="7267575" y="2390775"/>
          <a:ext cx="1190625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1009650</xdr:colOff>
      <xdr:row>13</xdr:row>
      <xdr:rowOff>180975</xdr:rowOff>
    </xdr:from>
    <xdr:to>
      <xdr:col>6</xdr:col>
      <xdr:colOff>1095375</xdr:colOff>
      <xdr:row>21</xdr:row>
      <xdr:rowOff>0</xdr:rowOff>
    </xdr:to>
    <xdr:cxnSp macro="">
      <xdr:nvCxnSpPr>
        <xdr:cNvPr id="30" name="Straight Arrow Connector 29"/>
        <xdr:cNvCxnSpPr/>
      </xdr:nvCxnSpPr>
      <xdr:spPr>
        <a:xfrm>
          <a:off x="7543800" y="2657475"/>
          <a:ext cx="1209675" cy="1343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914400</xdr:colOff>
      <xdr:row>12</xdr:row>
      <xdr:rowOff>104775</xdr:rowOff>
    </xdr:from>
    <xdr:to>
      <xdr:col>9</xdr:col>
      <xdr:colOff>533400</xdr:colOff>
      <xdr:row>14</xdr:row>
      <xdr:rowOff>66675</xdr:rowOff>
    </xdr:to>
    <xdr:cxnSp macro="">
      <xdr:nvCxnSpPr>
        <xdr:cNvPr id="32" name="Straight Arrow Connector 31"/>
        <xdr:cNvCxnSpPr/>
      </xdr:nvCxnSpPr>
      <xdr:spPr>
        <a:xfrm>
          <a:off x="9696450" y="2390775"/>
          <a:ext cx="186690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24</xdr:row>
      <xdr:rowOff>66675</xdr:rowOff>
    </xdr:from>
    <xdr:to>
      <xdr:col>4</xdr:col>
      <xdr:colOff>857250</xdr:colOff>
      <xdr:row>35</xdr:row>
      <xdr:rowOff>104775</xdr:rowOff>
    </xdr:to>
    <xdr:cxnSp macro="">
      <xdr:nvCxnSpPr>
        <xdr:cNvPr id="35" name="Straight Arrow Connector 34"/>
        <xdr:cNvCxnSpPr/>
      </xdr:nvCxnSpPr>
      <xdr:spPr>
        <a:xfrm>
          <a:off x="5305425" y="4638675"/>
          <a:ext cx="1209675" cy="213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628650</xdr:colOff>
      <xdr:row>14</xdr:row>
      <xdr:rowOff>95250</xdr:rowOff>
    </xdr:from>
    <xdr:to>
      <xdr:col>11</xdr:col>
      <xdr:colOff>466725</xdr:colOff>
      <xdr:row>14</xdr:row>
      <xdr:rowOff>142876</xdr:rowOff>
    </xdr:to>
    <xdr:cxnSp macro="">
      <xdr:nvCxnSpPr>
        <xdr:cNvPr id="43" name="Straight Arrow Connector 42"/>
        <xdr:cNvCxnSpPr/>
      </xdr:nvCxnSpPr>
      <xdr:spPr>
        <a:xfrm flipV="1">
          <a:off x="12268200" y="2762250"/>
          <a:ext cx="1066800" cy="476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15</xdr:row>
      <xdr:rowOff>0</xdr:rowOff>
    </xdr:from>
    <xdr:to>
      <xdr:col>11</xdr:col>
      <xdr:colOff>504825</xdr:colOff>
      <xdr:row>16</xdr:row>
      <xdr:rowOff>142876</xdr:rowOff>
    </xdr:to>
    <xdr:cxnSp macro="">
      <xdr:nvCxnSpPr>
        <xdr:cNvPr id="45" name="Straight Arrow Connector 44"/>
        <xdr:cNvCxnSpPr/>
      </xdr:nvCxnSpPr>
      <xdr:spPr>
        <a:xfrm>
          <a:off x="12239625" y="2857500"/>
          <a:ext cx="1133475" cy="3333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552450</xdr:colOff>
      <xdr:row>14</xdr:row>
      <xdr:rowOff>9525</xdr:rowOff>
    </xdr:to>
    <xdr:cxnSp macro="">
      <xdr:nvCxnSpPr>
        <xdr:cNvPr id="47" name="Straight Arrow Connector 46"/>
        <xdr:cNvCxnSpPr/>
      </xdr:nvCxnSpPr>
      <xdr:spPr>
        <a:xfrm>
          <a:off x="15506700" y="2667000"/>
          <a:ext cx="5524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552450</xdr:colOff>
      <xdr:row>16</xdr:row>
      <xdr:rowOff>9525</xdr:rowOff>
    </xdr:to>
    <xdr:cxnSp macro="">
      <xdr:nvCxnSpPr>
        <xdr:cNvPr id="48" name="Straight Arrow Connector 47"/>
        <xdr:cNvCxnSpPr/>
      </xdr:nvCxnSpPr>
      <xdr:spPr>
        <a:xfrm>
          <a:off x="15506700" y="3048000"/>
          <a:ext cx="5524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771525</xdr:colOff>
      <xdr:row>26</xdr:row>
      <xdr:rowOff>114300</xdr:rowOff>
    </xdr:from>
    <xdr:to>
      <xdr:col>11</xdr:col>
      <xdr:colOff>571500</xdr:colOff>
      <xdr:row>27</xdr:row>
      <xdr:rowOff>66675</xdr:rowOff>
    </xdr:to>
    <xdr:cxnSp macro="">
      <xdr:nvCxnSpPr>
        <xdr:cNvPr id="49" name="Straight Arrow Connector 48"/>
        <xdr:cNvCxnSpPr/>
      </xdr:nvCxnSpPr>
      <xdr:spPr>
        <a:xfrm flipV="1">
          <a:off x="12411075" y="4876800"/>
          <a:ext cx="102870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742950</xdr:colOff>
      <xdr:row>27</xdr:row>
      <xdr:rowOff>161926</xdr:rowOff>
    </xdr:from>
    <xdr:to>
      <xdr:col>11</xdr:col>
      <xdr:colOff>581025</xdr:colOff>
      <xdr:row>28</xdr:row>
      <xdr:rowOff>142875</xdr:rowOff>
    </xdr:to>
    <xdr:cxnSp macro="">
      <xdr:nvCxnSpPr>
        <xdr:cNvPr id="50" name="Straight Arrow Connector 49"/>
        <xdr:cNvCxnSpPr/>
      </xdr:nvCxnSpPr>
      <xdr:spPr>
        <a:xfrm>
          <a:off x="12382500" y="5114926"/>
          <a:ext cx="1066800" cy="1714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571500</xdr:colOff>
      <xdr:row>26</xdr:row>
      <xdr:rowOff>142875</xdr:rowOff>
    </xdr:from>
    <xdr:to>
      <xdr:col>13</xdr:col>
      <xdr:colOff>542925</xdr:colOff>
      <xdr:row>26</xdr:row>
      <xdr:rowOff>152400</xdr:rowOff>
    </xdr:to>
    <xdr:cxnSp macro="">
      <xdr:nvCxnSpPr>
        <xdr:cNvPr id="52" name="Straight Arrow Connector 51"/>
        <xdr:cNvCxnSpPr/>
      </xdr:nvCxnSpPr>
      <xdr:spPr>
        <a:xfrm flipV="1">
          <a:off x="14049375" y="4905375"/>
          <a:ext cx="20002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533400</xdr:colOff>
      <xdr:row>28</xdr:row>
      <xdr:rowOff>95250</xdr:rowOff>
    </xdr:from>
    <xdr:to>
      <xdr:col>13</xdr:col>
      <xdr:colOff>504825</xdr:colOff>
      <xdr:row>28</xdr:row>
      <xdr:rowOff>104775</xdr:rowOff>
    </xdr:to>
    <xdr:cxnSp macro="">
      <xdr:nvCxnSpPr>
        <xdr:cNvPr id="53" name="Straight Arrow Connector 52"/>
        <xdr:cNvCxnSpPr/>
      </xdr:nvCxnSpPr>
      <xdr:spPr>
        <a:xfrm flipV="1">
          <a:off x="14011275" y="5238750"/>
          <a:ext cx="20002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752475</xdr:colOff>
      <xdr:row>22</xdr:row>
      <xdr:rowOff>104775</xdr:rowOff>
    </xdr:from>
    <xdr:to>
      <xdr:col>9</xdr:col>
      <xdr:colOff>542925</xdr:colOff>
      <xdr:row>27</xdr:row>
      <xdr:rowOff>85725</xdr:rowOff>
    </xdr:to>
    <xdr:cxnSp macro="">
      <xdr:nvCxnSpPr>
        <xdr:cNvPr id="55" name="Straight Arrow Connector 54"/>
        <xdr:cNvCxnSpPr/>
      </xdr:nvCxnSpPr>
      <xdr:spPr>
        <a:xfrm>
          <a:off x="9534525" y="4295775"/>
          <a:ext cx="2038350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809625</xdr:colOff>
      <xdr:row>33</xdr:row>
      <xdr:rowOff>19050</xdr:rowOff>
    </xdr:from>
    <xdr:to>
      <xdr:col>9</xdr:col>
      <xdr:colOff>581025</xdr:colOff>
      <xdr:row>33</xdr:row>
      <xdr:rowOff>76200</xdr:rowOff>
    </xdr:to>
    <xdr:cxnSp macro="">
      <xdr:nvCxnSpPr>
        <xdr:cNvPr id="57" name="Straight Arrow Connector 56"/>
        <xdr:cNvCxnSpPr/>
      </xdr:nvCxnSpPr>
      <xdr:spPr>
        <a:xfrm flipV="1">
          <a:off x="9591675" y="2305050"/>
          <a:ext cx="2019300" cy="57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723900</xdr:colOff>
      <xdr:row>31</xdr:row>
      <xdr:rowOff>85725</xdr:rowOff>
    </xdr:from>
    <xdr:to>
      <xdr:col>11</xdr:col>
      <xdr:colOff>485775</xdr:colOff>
      <xdr:row>32</xdr:row>
      <xdr:rowOff>114300</xdr:rowOff>
    </xdr:to>
    <xdr:cxnSp macro="">
      <xdr:nvCxnSpPr>
        <xdr:cNvPr id="58" name="Straight Arrow Connector 57"/>
        <xdr:cNvCxnSpPr/>
      </xdr:nvCxnSpPr>
      <xdr:spPr>
        <a:xfrm flipV="1">
          <a:off x="12363450" y="1990725"/>
          <a:ext cx="99060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638175</xdr:colOff>
      <xdr:row>31</xdr:row>
      <xdr:rowOff>95250</xdr:rowOff>
    </xdr:from>
    <xdr:to>
      <xdr:col>13</xdr:col>
      <xdr:colOff>571500</xdr:colOff>
      <xdr:row>31</xdr:row>
      <xdr:rowOff>104775</xdr:rowOff>
    </xdr:to>
    <xdr:cxnSp macro="">
      <xdr:nvCxnSpPr>
        <xdr:cNvPr id="59" name="Straight Arrow Connector 58"/>
        <xdr:cNvCxnSpPr/>
      </xdr:nvCxnSpPr>
      <xdr:spPr>
        <a:xfrm>
          <a:off x="14116050" y="2000250"/>
          <a:ext cx="19621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42</xdr:row>
      <xdr:rowOff>95250</xdr:rowOff>
    </xdr:from>
    <xdr:to>
      <xdr:col>9</xdr:col>
      <xdr:colOff>571500</xdr:colOff>
      <xdr:row>43</xdr:row>
      <xdr:rowOff>104775</xdr:rowOff>
    </xdr:to>
    <xdr:cxnSp macro="">
      <xdr:nvCxnSpPr>
        <xdr:cNvPr id="60" name="Straight Arrow Connector 59"/>
        <xdr:cNvCxnSpPr/>
      </xdr:nvCxnSpPr>
      <xdr:spPr>
        <a:xfrm>
          <a:off x="9572625" y="4095750"/>
          <a:ext cx="2028825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685800</xdr:colOff>
      <xdr:row>42</xdr:row>
      <xdr:rowOff>123825</xdr:rowOff>
    </xdr:from>
    <xdr:to>
      <xdr:col>11</xdr:col>
      <xdr:colOff>485775</xdr:colOff>
      <xdr:row>43</xdr:row>
      <xdr:rowOff>76200</xdr:rowOff>
    </xdr:to>
    <xdr:cxnSp macro="">
      <xdr:nvCxnSpPr>
        <xdr:cNvPr id="61" name="Straight Arrow Connector 60"/>
        <xdr:cNvCxnSpPr/>
      </xdr:nvCxnSpPr>
      <xdr:spPr>
        <a:xfrm flipV="1">
          <a:off x="12325350" y="4124325"/>
          <a:ext cx="102870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866775</xdr:colOff>
      <xdr:row>32</xdr:row>
      <xdr:rowOff>171450</xdr:rowOff>
    </xdr:from>
    <xdr:to>
      <xdr:col>11</xdr:col>
      <xdr:colOff>552450</xdr:colOff>
      <xdr:row>33</xdr:row>
      <xdr:rowOff>85725</xdr:rowOff>
    </xdr:to>
    <xdr:cxnSp macro="">
      <xdr:nvCxnSpPr>
        <xdr:cNvPr id="62" name="Straight Arrow Connector 61"/>
        <xdr:cNvCxnSpPr/>
      </xdr:nvCxnSpPr>
      <xdr:spPr>
        <a:xfrm>
          <a:off x="12506325" y="2266950"/>
          <a:ext cx="914400" cy="104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33</xdr:row>
      <xdr:rowOff>85725</xdr:rowOff>
    </xdr:from>
    <xdr:to>
      <xdr:col>13</xdr:col>
      <xdr:colOff>581025</xdr:colOff>
      <xdr:row>33</xdr:row>
      <xdr:rowOff>95250</xdr:rowOff>
    </xdr:to>
    <xdr:cxnSp macro="">
      <xdr:nvCxnSpPr>
        <xdr:cNvPr id="63" name="Straight Arrow Connector 62"/>
        <xdr:cNvCxnSpPr/>
      </xdr:nvCxnSpPr>
      <xdr:spPr>
        <a:xfrm flipV="1">
          <a:off x="15516225" y="2371725"/>
          <a:ext cx="5715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42</xdr:row>
      <xdr:rowOff>114300</xdr:rowOff>
    </xdr:from>
    <xdr:to>
      <xdr:col>13</xdr:col>
      <xdr:colOff>514350</xdr:colOff>
      <xdr:row>42</xdr:row>
      <xdr:rowOff>123825</xdr:rowOff>
    </xdr:to>
    <xdr:cxnSp macro="">
      <xdr:nvCxnSpPr>
        <xdr:cNvPr id="64" name="Straight Arrow Connector 63"/>
        <xdr:cNvCxnSpPr/>
      </xdr:nvCxnSpPr>
      <xdr:spPr>
        <a:xfrm flipV="1">
          <a:off x="14020800" y="4114800"/>
          <a:ext cx="20002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809625</xdr:colOff>
      <xdr:row>43</xdr:row>
      <xdr:rowOff>171450</xdr:rowOff>
    </xdr:from>
    <xdr:to>
      <xdr:col>11</xdr:col>
      <xdr:colOff>542925</xdr:colOff>
      <xdr:row>44</xdr:row>
      <xdr:rowOff>123825</xdr:rowOff>
    </xdr:to>
    <xdr:cxnSp macro="">
      <xdr:nvCxnSpPr>
        <xdr:cNvPr id="65" name="Straight Arrow Connector 64"/>
        <xdr:cNvCxnSpPr/>
      </xdr:nvCxnSpPr>
      <xdr:spPr>
        <a:xfrm>
          <a:off x="12449175" y="4362450"/>
          <a:ext cx="962025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44</xdr:row>
      <xdr:rowOff>95250</xdr:rowOff>
    </xdr:from>
    <xdr:to>
      <xdr:col>13</xdr:col>
      <xdr:colOff>581025</xdr:colOff>
      <xdr:row>44</xdr:row>
      <xdr:rowOff>104775</xdr:rowOff>
    </xdr:to>
    <xdr:cxnSp macro="">
      <xdr:nvCxnSpPr>
        <xdr:cNvPr id="66" name="Straight Arrow Connector 65"/>
        <xdr:cNvCxnSpPr/>
      </xdr:nvCxnSpPr>
      <xdr:spPr>
        <a:xfrm flipV="1">
          <a:off x="14068425" y="4476750"/>
          <a:ext cx="20193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914400</xdr:colOff>
      <xdr:row>33</xdr:row>
      <xdr:rowOff>104775</xdr:rowOff>
    </xdr:from>
    <xdr:to>
      <xdr:col>9</xdr:col>
      <xdr:colOff>533400</xdr:colOff>
      <xdr:row>35</xdr:row>
      <xdr:rowOff>66675</xdr:rowOff>
    </xdr:to>
    <xdr:cxnSp macro="">
      <xdr:nvCxnSpPr>
        <xdr:cNvPr id="67" name="Straight Arrow Connector 66"/>
        <xdr:cNvCxnSpPr/>
      </xdr:nvCxnSpPr>
      <xdr:spPr>
        <a:xfrm>
          <a:off x="9696450" y="2390775"/>
          <a:ext cx="186690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628650</xdr:colOff>
      <xdr:row>35</xdr:row>
      <xdr:rowOff>95250</xdr:rowOff>
    </xdr:from>
    <xdr:to>
      <xdr:col>11</xdr:col>
      <xdr:colOff>466725</xdr:colOff>
      <xdr:row>35</xdr:row>
      <xdr:rowOff>142876</xdr:rowOff>
    </xdr:to>
    <xdr:cxnSp macro="">
      <xdr:nvCxnSpPr>
        <xdr:cNvPr id="68" name="Straight Arrow Connector 67"/>
        <xdr:cNvCxnSpPr/>
      </xdr:nvCxnSpPr>
      <xdr:spPr>
        <a:xfrm flipV="1">
          <a:off x="12268200" y="2762250"/>
          <a:ext cx="1066800" cy="476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36</xdr:row>
      <xdr:rowOff>0</xdr:rowOff>
    </xdr:from>
    <xdr:to>
      <xdr:col>11</xdr:col>
      <xdr:colOff>504825</xdr:colOff>
      <xdr:row>37</xdr:row>
      <xdr:rowOff>142876</xdr:rowOff>
    </xdr:to>
    <xdr:cxnSp macro="">
      <xdr:nvCxnSpPr>
        <xdr:cNvPr id="69" name="Straight Arrow Connector 68"/>
        <xdr:cNvCxnSpPr/>
      </xdr:nvCxnSpPr>
      <xdr:spPr>
        <a:xfrm>
          <a:off x="12239625" y="2857500"/>
          <a:ext cx="1133475" cy="3333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552450</xdr:colOff>
      <xdr:row>35</xdr:row>
      <xdr:rowOff>9525</xdr:rowOff>
    </xdr:to>
    <xdr:cxnSp macro="">
      <xdr:nvCxnSpPr>
        <xdr:cNvPr id="70" name="Straight Arrow Connector 69"/>
        <xdr:cNvCxnSpPr/>
      </xdr:nvCxnSpPr>
      <xdr:spPr>
        <a:xfrm>
          <a:off x="15506700" y="2667000"/>
          <a:ext cx="5524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552450</xdr:colOff>
      <xdr:row>37</xdr:row>
      <xdr:rowOff>9525</xdr:rowOff>
    </xdr:to>
    <xdr:cxnSp macro="">
      <xdr:nvCxnSpPr>
        <xdr:cNvPr id="71" name="Straight Arrow Connector 70"/>
        <xdr:cNvCxnSpPr/>
      </xdr:nvCxnSpPr>
      <xdr:spPr>
        <a:xfrm>
          <a:off x="15506700" y="3048000"/>
          <a:ext cx="5524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771525</xdr:colOff>
      <xdr:row>47</xdr:row>
      <xdr:rowOff>114300</xdr:rowOff>
    </xdr:from>
    <xdr:to>
      <xdr:col>11</xdr:col>
      <xdr:colOff>571500</xdr:colOff>
      <xdr:row>48</xdr:row>
      <xdr:rowOff>66675</xdr:rowOff>
    </xdr:to>
    <xdr:cxnSp macro="">
      <xdr:nvCxnSpPr>
        <xdr:cNvPr id="72" name="Straight Arrow Connector 71"/>
        <xdr:cNvCxnSpPr/>
      </xdr:nvCxnSpPr>
      <xdr:spPr>
        <a:xfrm flipV="1">
          <a:off x="12411075" y="5067300"/>
          <a:ext cx="102870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742950</xdr:colOff>
      <xdr:row>48</xdr:row>
      <xdr:rowOff>161926</xdr:rowOff>
    </xdr:from>
    <xdr:to>
      <xdr:col>11</xdr:col>
      <xdr:colOff>581025</xdr:colOff>
      <xdr:row>49</xdr:row>
      <xdr:rowOff>142875</xdr:rowOff>
    </xdr:to>
    <xdr:cxnSp macro="">
      <xdr:nvCxnSpPr>
        <xdr:cNvPr id="73" name="Straight Arrow Connector 72"/>
        <xdr:cNvCxnSpPr/>
      </xdr:nvCxnSpPr>
      <xdr:spPr>
        <a:xfrm>
          <a:off x="12382500" y="5305426"/>
          <a:ext cx="1066800" cy="1714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571500</xdr:colOff>
      <xdr:row>47</xdr:row>
      <xdr:rowOff>142875</xdr:rowOff>
    </xdr:from>
    <xdr:to>
      <xdr:col>13</xdr:col>
      <xdr:colOff>542925</xdr:colOff>
      <xdr:row>47</xdr:row>
      <xdr:rowOff>152400</xdr:rowOff>
    </xdr:to>
    <xdr:cxnSp macro="">
      <xdr:nvCxnSpPr>
        <xdr:cNvPr id="74" name="Straight Arrow Connector 73"/>
        <xdr:cNvCxnSpPr/>
      </xdr:nvCxnSpPr>
      <xdr:spPr>
        <a:xfrm flipV="1">
          <a:off x="14049375" y="5095875"/>
          <a:ext cx="20002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533400</xdr:colOff>
      <xdr:row>49</xdr:row>
      <xdr:rowOff>95250</xdr:rowOff>
    </xdr:from>
    <xdr:to>
      <xdr:col>13</xdr:col>
      <xdr:colOff>504825</xdr:colOff>
      <xdr:row>49</xdr:row>
      <xdr:rowOff>104775</xdr:rowOff>
    </xdr:to>
    <xdr:cxnSp macro="">
      <xdr:nvCxnSpPr>
        <xdr:cNvPr id="75" name="Straight Arrow Connector 74"/>
        <xdr:cNvCxnSpPr/>
      </xdr:nvCxnSpPr>
      <xdr:spPr>
        <a:xfrm flipV="1">
          <a:off x="14011275" y="5429250"/>
          <a:ext cx="20002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752475</xdr:colOff>
      <xdr:row>43</xdr:row>
      <xdr:rowOff>104775</xdr:rowOff>
    </xdr:from>
    <xdr:to>
      <xdr:col>9</xdr:col>
      <xdr:colOff>542925</xdr:colOff>
      <xdr:row>48</xdr:row>
      <xdr:rowOff>85725</xdr:rowOff>
    </xdr:to>
    <xdr:cxnSp macro="">
      <xdr:nvCxnSpPr>
        <xdr:cNvPr id="76" name="Straight Arrow Connector 75"/>
        <xdr:cNvCxnSpPr/>
      </xdr:nvCxnSpPr>
      <xdr:spPr>
        <a:xfrm>
          <a:off x="9534525" y="4295775"/>
          <a:ext cx="2038350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66675</xdr:colOff>
      <xdr:row>34</xdr:row>
      <xdr:rowOff>152400</xdr:rowOff>
    </xdr:to>
    <xdr:cxnSp macro="">
      <xdr:nvCxnSpPr>
        <xdr:cNvPr id="78" name="Straight Arrow Connector 77"/>
        <xdr:cNvCxnSpPr/>
      </xdr:nvCxnSpPr>
      <xdr:spPr>
        <a:xfrm flipV="1">
          <a:off x="7658100" y="6477000"/>
          <a:ext cx="1190625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85725</xdr:colOff>
      <xdr:row>42</xdr:row>
      <xdr:rowOff>9525</xdr:rowOff>
    </xdr:to>
    <xdr:cxnSp macro="">
      <xdr:nvCxnSpPr>
        <xdr:cNvPr id="79" name="Straight Arrow Connector 78"/>
        <xdr:cNvCxnSpPr/>
      </xdr:nvCxnSpPr>
      <xdr:spPr>
        <a:xfrm>
          <a:off x="7658100" y="6667500"/>
          <a:ext cx="1209675" cy="1343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st%20CFROC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A6">
            <v>2004185</v>
          </cell>
          <cell r="B6" t="str">
            <v>Abercrombie &amp; Fitch</v>
          </cell>
          <cell r="C6" t="str">
            <v>Genl Retailers</v>
          </cell>
          <cell r="D6">
            <v>2130</v>
          </cell>
          <cell r="E6">
            <v>1535</v>
          </cell>
          <cell r="F6">
            <v>2.2999999999999998</v>
          </cell>
          <cell r="G6">
            <v>1.8</v>
          </cell>
          <cell r="H6">
            <v>0.8</v>
          </cell>
          <cell r="I6">
            <v>0.6</v>
          </cell>
          <cell r="J6">
            <v>0.3</v>
          </cell>
          <cell r="K6">
            <v>0.7</v>
          </cell>
          <cell r="L6">
            <v>5.7</v>
          </cell>
          <cell r="M6">
            <v>5.7</v>
          </cell>
          <cell r="N6">
            <v>5.6</v>
          </cell>
          <cell r="O6">
            <v>5.6</v>
          </cell>
          <cell r="P6">
            <v>0.9</v>
          </cell>
          <cell r="Q6">
            <v>0.63</v>
          </cell>
          <cell r="R6">
            <v>0.54</v>
          </cell>
          <cell r="S6">
            <v>0.52</v>
          </cell>
          <cell r="T6">
            <v>8.6</v>
          </cell>
          <cell r="U6">
            <v>1.8</v>
          </cell>
          <cell r="V6">
            <v>-4.5999999999999996</v>
          </cell>
          <cell r="W6">
            <v>0.1</v>
          </cell>
          <cell r="X6">
            <v>-27</v>
          </cell>
          <cell r="Y6">
            <v>-6</v>
          </cell>
          <cell r="Z6">
            <v>-6</v>
          </cell>
          <cell r="AA6">
            <v>1</v>
          </cell>
          <cell r="AB6">
            <v>-0.5</v>
          </cell>
          <cell r="AC6">
            <v>-1</v>
          </cell>
          <cell r="AD6">
            <v>-0.5</v>
          </cell>
          <cell r="AE6">
            <v>0.3</v>
          </cell>
          <cell r="AF6">
            <v>2</v>
          </cell>
          <cell r="AG6">
            <v>2.1</v>
          </cell>
        </row>
        <row r="7">
          <cell r="A7">
            <v>2872092</v>
          </cell>
          <cell r="B7" t="str">
            <v>Aeropostale</v>
          </cell>
          <cell r="C7" t="str">
            <v>Genl Retailers</v>
          </cell>
          <cell r="D7">
            <v>252</v>
          </cell>
          <cell r="E7">
            <v>353</v>
          </cell>
          <cell r="F7">
            <v>4.9000000000000004</v>
          </cell>
          <cell r="G7">
            <v>2.7</v>
          </cell>
          <cell r="H7">
            <v>-6.5</v>
          </cell>
          <cell r="I7">
            <v>-7.5</v>
          </cell>
          <cell r="J7">
            <v>-13.8</v>
          </cell>
          <cell r="K7">
            <v>-6</v>
          </cell>
          <cell r="L7">
            <v>5.5</v>
          </cell>
          <cell r="M7">
            <v>5.5</v>
          </cell>
          <cell r="N7">
            <v>5.4</v>
          </cell>
          <cell r="O7">
            <v>5.5</v>
          </cell>
          <cell r="P7">
            <v>0.86</v>
          </cell>
          <cell r="Q7">
            <v>0.79</v>
          </cell>
          <cell r="R7">
            <v>0.46</v>
          </cell>
          <cell r="S7">
            <v>0.51</v>
          </cell>
          <cell r="T7">
            <v>5.4</v>
          </cell>
          <cell r="U7">
            <v>0.2</v>
          </cell>
          <cell r="V7">
            <v>-5.2</v>
          </cell>
          <cell r="W7">
            <v>-4</v>
          </cell>
          <cell r="X7" t="str">
            <v>-</v>
          </cell>
          <cell r="Y7" t="str">
            <v>-</v>
          </cell>
          <cell r="Z7" t="str">
            <v>-</v>
          </cell>
          <cell r="AA7">
            <v>-8.8000000000000007</v>
          </cell>
          <cell r="AB7">
            <v>-2.1</v>
          </cell>
          <cell r="AC7">
            <v>-9.1999999999999993</v>
          </cell>
          <cell r="AD7">
            <v>-7.3</v>
          </cell>
          <cell r="AE7">
            <v>7.9</v>
          </cell>
          <cell r="AF7">
            <v>0.4</v>
          </cell>
          <cell r="AG7">
            <v>0.7</v>
          </cell>
        </row>
        <row r="8">
          <cell r="A8" t="str">
            <v>BKWP5S5</v>
          </cell>
          <cell r="B8" t="str">
            <v>Ahold</v>
          </cell>
          <cell r="C8" t="str">
            <v>Food &amp; Drug Retail</v>
          </cell>
          <cell r="D8">
            <v>15618</v>
          </cell>
          <cell r="E8">
            <v>15108</v>
          </cell>
          <cell r="F8">
            <v>3</v>
          </cell>
          <cell r="G8">
            <v>3.4</v>
          </cell>
          <cell r="H8">
            <v>2.2000000000000002</v>
          </cell>
          <cell r="I8">
            <v>1.4</v>
          </cell>
          <cell r="J8">
            <v>1.3</v>
          </cell>
          <cell r="K8">
            <v>1.4</v>
          </cell>
          <cell r="L8">
            <v>5.6</v>
          </cell>
          <cell r="M8">
            <v>5.6</v>
          </cell>
          <cell r="N8">
            <v>5.6</v>
          </cell>
          <cell r="O8">
            <v>5.6</v>
          </cell>
          <cell r="P8">
            <v>0.52</v>
          </cell>
          <cell r="Q8">
            <v>0.51</v>
          </cell>
          <cell r="R8">
            <v>0.55000000000000004</v>
          </cell>
          <cell r="S8">
            <v>0.55000000000000004</v>
          </cell>
          <cell r="T8">
            <v>0</v>
          </cell>
          <cell r="U8">
            <v>1.6</v>
          </cell>
          <cell r="V8">
            <v>0.3</v>
          </cell>
          <cell r="W8">
            <v>0.9</v>
          </cell>
          <cell r="X8">
            <v>4</v>
          </cell>
          <cell r="Y8">
            <v>14</v>
          </cell>
          <cell r="Z8">
            <v>-2</v>
          </cell>
          <cell r="AA8">
            <v>0.3</v>
          </cell>
          <cell r="AB8">
            <v>0.4</v>
          </cell>
          <cell r="AC8">
            <v>-1.3</v>
          </cell>
          <cell r="AD8">
            <v>-0.9</v>
          </cell>
          <cell r="AE8">
            <v>0.2</v>
          </cell>
          <cell r="AF8">
            <v>3.8</v>
          </cell>
          <cell r="AG8">
            <v>3.8</v>
          </cell>
        </row>
        <row r="9">
          <cell r="A9">
            <v>2000019</v>
          </cell>
          <cell r="B9" t="str">
            <v>Amazon.com</v>
          </cell>
          <cell r="C9" t="str">
            <v>Genl Retailers</v>
          </cell>
          <cell r="D9">
            <v>153042</v>
          </cell>
          <cell r="E9">
            <v>146476</v>
          </cell>
          <cell r="F9">
            <v>10.1</v>
          </cell>
          <cell r="G9">
            <v>6</v>
          </cell>
          <cell r="H9">
            <v>7</v>
          </cell>
          <cell r="I9">
            <v>8.8000000000000007</v>
          </cell>
          <cell r="J9">
            <v>6</v>
          </cell>
          <cell r="K9">
            <v>9.3000000000000007</v>
          </cell>
          <cell r="L9">
            <v>5.7</v>
          </cell>
          <cell r="M9">
            <v>5.5</v>
          </cell>
          <cell r="N9">
            <v>5.4</v>
          </cell>
          <cell r="O9">
            <v>5.5</v>
          </cell>
          <cell r="P9">
            <v>5.27</v>
          </cell>
          <cell r="Q9">
            <v>4.3600000000000003</v>
          </cell>
          <cell r="R9">
            <v>4.46</v>
          </cell>
          <cell r="S9">
            <v>4.76</v>
          </cell>
          <cell r="T9">
            <v>31.9</v>
          </cell>
          <cell r="U9">
            <v>35.700000000000003</v>
          </cell>
          <cell r="V9">
            <v>31.8</v>
          </cell>
          <cell r="W9">
            <v>2.2000000000000002</v>
          </cell>
          <cell r="X9">
            <v>-8</v>
          </cell>
          <cell r="Y9">
            <v>7</v>
          </cell>
          <cell r="Z9">
            <v>18</v>
          </cell>
          <cell r="AA9">
            <v>-3.2</v>
          </cell>
          <cell r="AB9">
            <v>-4</v>
          </cell>
          <cell r="AC9">
            <v>0.9</v>
          </cell>
          <cell r="AD9">
            <v>-1</v>
          </cell>
          <cell r="AE9">
            <v>3.3</v>
          </cell>
          <cell r="AF9">
            <v>12</v>
          </cell>
          <cell r="AG9">
            <v>14.6</v>
          </cell>
        </row>
        <row r="10">
          <cell r="A10">
            <v>4024006</v>
          </cell>
          <cell r="B10" t="str">
            <v>Amer Sports</v>
          </cell>
          <cell r="C10" t="str">
            <v>Leisure Goods</v>
          </cell>
          <cell r="D10">
            <v>2324</v>
          </cell>
          <cell r="E10">
            <v>2840</v>
          </cell>
          <cell r="F10">
            <v>4.5999999999999996</v>
          </cell>
          <cell r="G10">
            <v>3.9</v>
          </cell>
          <cell r="H10">
            <v>4.4000000000000004</v>
          </cell>
          <cell r="I10">
            <v>6.1</v>
          </cell>
          <cell r="J10">
            <v>4.9000000000000004</v>
          </cell>
          <cell r="K10">
            <v>6.3</v>
          </cell>
          <cell r="L10">
            <v>6.3</v>
          </cell>
          <cell r="M10">
            <v>6.3</v>
          </cell>
          <cell r="N10">
            <v>6.2</v>
          </cell>
          <cell r="O10">
            <v>6.2</v>
          </cell>
          <cell r="P10">
            <v>0.86</v>
          </cell>
          <cell r="Q10">
            <v>0.89</v>
          </cell>
          <cell r="R10">
            <v>1.1599999999999999</v>
          </cell>
          <cell r="S10">
            <v>1.1000000000000001</v>
          </cell>
          <cell r="T10">
            <v>7.5</v>
          </cell>
          <cell r="U10">
            <v>2</v>
          </cell>
          <cell r="V10">
            <v>6.6</v>
          </cell>
          <cell r="W10">
            <v>0.4</v>
          </cell>
          <cell r="X10">
            <v>-5</v>
          </cell>
          <cell r="Y10" t="str">
            <v>-</v>
          </cell>
          <cell r="Z10">
            <v>2</v>
          </cell>
          <cell r="AA10">
            <v>1.6</v>
          </cell>
          <cell r="AB10">
            <v>-0.6</v>
          </cell>
          <cell r="AC10">
            <v>0.5</v>
          </cell>
          <cell r="AD10">
            <v>0.5</v>
          </cell>
          <cell r="AE10">
            <v>1.4</v>
          </cell>
          <cell r="AF10">
            <v>3.6</v>
          </cell>
          <cell r="AG10">
            <v>4.2</v>
          </cell>
        </row>
        <row r="11">
          <cell r="A11">
            <v>2048592</v>
          </cell>
          <cell r="B11" t="str">
            <v>American Eagle</v>
          </cell>
          <cell r="C11" t="str">
            <v>Genl Retailers</v>
          </cell>
          <cell r="D11">
            <v>2671</v>
          </cell>
          <cell r="E11">
            <v>2175</v>
          </cell>
          <cell r="F11">
            <v>4.3</v>
          </cell>
          <cell r="G11">
            <v>6.4</v>
          </cell>
          <cell r="H11">
            <v>4</v>
          </cell>
          <cell r="I11">
            <v>2.9</v>
          </cell>
          <cell r="J11">
            <v>2.2999999999999998</v>
          </cell>
          <cell r="K11">
            <v>3.1</v>
          </cell>
          <cell r="L11">
            <v>5.7</v>
          </cell>
          <cell r="M11">
            <v>5.6</v>
          </cell>
          <cell r="N11">
            <v>5.7</v>
          </cell>
          <cell r="O11">
            <v>5.7</v>
          </cell>
          <cell r="P11">
            <v>0.73</v>
          </cell>
          <cell r="Q11">
            <v>0.95</v>
          </cell>
          <cell r="R11">
            <v>0.73</v>
          </cell>
          <cell r="S11">
            <v>0.71</v>
          </cell>
          <cell r="T11">
            <v>4.8</v>
          </cell>
          <cell r="U11">
            <v>-5.7</v>
          </cell>
          <cell r="V11">
            <v>3.2</v>
          </cell>
          <cell r="W11">
            <v>0.2</v>
          </cell>
          <cell r="X11" t="str">
            <v>-</v>
          </cell>
          <cell r="Y11" t="str">
            <v>-</v>
          </cell>
          <cell r="Z11" t="str">
            <v>-</v>
          </cell>
          <cell r="AA11">
            <v>-1.4</v>
          </cell>
          <cell r="AB11">
            <v>2.1</v>
          </cell>
          <cell r="AC11">
            <v>-2.4</v>
          </cell>
          <cell r="AD11">
            <v>-1.6</v>
          </cell>
          <cell r="AE11">
            <v>0.8</v>
          </cell>
          <cell r="AF11">
            <v>2.4</v>
          </cell>
          <cell r="AG11">
            <v>2.5</v>
          </cell>
        </row>
        <row r="12">
          <cell r="A12">
            <v>6057378</v>
          </cell>
          <cell r="B12" t="str">
            <v>ASICS</v>
          </cell>
          <cell r="C12" t="str">
            <v>Personal Goods</v>
          </cell>
          <cell r="D12">
            <v>4917</v>
          </cell>
          <cell r="E12">
            <v>4724</v>
          </cell>
          <cell r="F12">
            <v>5.6</v>
          </cell>
          <cell r="G12">
            <v>5.7</v>
          </cell>
          <cell r="H12">
            <v>5.2</v>
          </cell>
          <cell r="I12">
            <v>6.7</v>
          </cell>
          <cell r="J12">
            <v>6</v>
          </cell>
          <cell r="K12">
            <v>6.7</v>
          </cell>
          <cell r="L12">
            <v>5.6</v>
          </cell>
          <cell r="M12">
            <v>5.6</v>
          </cell>
          <cell r="N12">
            <v>5.6</v>
          </cell>
          <cell r="O12">
            <v>5.6</v>
          </cell>
          <cell r="P12">
            <v>1.02</v>
          </cell>
          <cell r="Q12">
            <v>1.06</v>
          </cell>
          <cell r="R12">
            <v>1</v>
          </cell>
          <cell r="S12">
            <v>2.02</v>
          </cell>
          <cell r="T12">
            <v>7.9</v>
          </cell>
          <cell r="U12">
            <v>5.2</v>
          </cell>
          <cell r="V12">
            <v>11.7</v>
          </cell>
          <cell r="W12">
            <v>5.8</v>
          </cell>
          <cell r="X12">
            <v>-8</v>
          </cell>
          <cell r="Y12">
            <v>8</v>
          </cell>
          <cell r="Z12">
            <v>11</v>
          </cell>
          <cell r="AA12">
            <v>0.4</v>
          </cell>
          <cell r="AB12">
            <v>0.2</v>
          </cell>
          <cell r="AC12">
            <v>-0.5</v>
          </cell>
          <cell r="AD12">
            <v>0.8</v>
          </cell>
          <cell r="AE12">
            <v>0.7</v>
          </cell>
          <cell r="AF12">
            <v>6.7</v>
          </cell>
          <cell r="AG12">
            <v>6.7</v>
          </cell>
        </row>
        <row r="13">
          <cell r="A13">
            <v>3092725</v>
          </cell>
          <cell r="B13" t="str">
            <v>ASOS</v>
          </cell>
          <cell r="C13" t="str">
            <v>Genl Retailers</v>
          </cell>
          <cell r="D13">
            <v>3120</v>
          </cell>
          <cell r="E13">
            <v>2987</v>
          </cell>
          <cell r="F13">
            <v>28</v>
          </cell>
          <cell r="G13">
            <v>25.2</v>
          </cell>
          <cell r="H13">
            <v>15.1</v>
          </cell>
          <cell r="I13">
            <v>14.1</v>
          </cell>
          <cell r="J13">
            <v>13.9</v>
          </cell>
          <cell r="K13">
            <v>15.1</v>
          </cell>
          <cell r="L13">
            <v>6.8</v>
          </cell>
          <cell r="M13">
            <v>6.9</v>
          </cell>
          <cell r="N13">
            <v>6.9</v>
          </cell>
          <cell r="O13">
            <v>6.9</v>
          </cell>
          <cell r="P13">
            <v>8.8800000000000008</v>
          </cell>
          <cell r="Q13">
            <v>12.39</v>
          </cell>
          <cell r="R13">
            <v>7.4</v>
          </cell>
          <cell r="S13">
            <v>6.15</v>
          </cell>
          <cell r="T13">
            <v>6.3</v>
          </cell>
          <cell r="U13">
            <v>33.5</v>
          </cell>
          <cell r="V13">
            <v>25</v>
          </cell>
          <cell r="W13">
            <v>14.6</v>
          </cell>
          <cell r="X13">
            <v>-28</v>
          </cell>
          <cell r="Y13">
            <v>19</v>
          </cell>
          <cell r="Z13">
            <v>20</v>
          </cell>
          <cell r="AA13">
            <v>0.1</v>
          </cell>
          <cell r="AB13">
            <v>-2.8</v>
          </cell>
          <cell r="AC13">
            <v>-10.1</v>
          </cell>
          <cell r="AD13">
            <v>-1.2</v>
          </cell>
          <cell r="AE13">
            <v>1.3</v>
          </cell>
          <cell r="AF13">
            <v>21.8</v>
          </cell>
          <cell r="AG13">
            <v>22</v>
          </cell>
        </row>
        <row r="14">
          <cell r="A14">
            <v>673123</v>
          </cell>
          <cell r="B14" t="str">
            <v>AB Foods</v>
          </cell>
          <cell r="C14" t="str">
            <v>Food Producers</v>
          </cell>
          <cell r="D14">
            <v>38721</v>
          </cell>
          <cell r="E14">
            <v>39026</v>
          </cell>
          <cell r="F14">
            <v>6.6</v>
          </cell>
          <cell r="G14">
            <v>7.4</v>
          </cell>
          <cell r="H14">
            <v>6.4</v>
          </cell>
          <cell r="I14">
            <v>6.8</v>
          </cell>
          <cell r="J14">
            <v>6.7</v>
          </cell>
          <cell r="K14">
            <v>7.6</v>
          </cell>
          <cell r="L14">
            <v>5.9</v>
          </cell>
          <cell r="M14">
            <v>5.9</v>
          </cell>
          <cell r="N14">
            <v>6</v>
          </cell>
          <cell r="O14">
            <v>6</v>
          </cell>
          <cell r="P14">
            <v>0.88</v>
          </cell>
          <cell r="Q14">
            <v>1.1100000000000001</v>
          </cell>
          <cell r="R14">
            <v>1.6</v>
          </cell>
          <cell r="S14">
            <v>1.76</v>
          </cell>
          <cell r="T14">
            <v>-0.7</v>
          </cell>
          <cell r="U14">
            <v>3.6</v>
          </cell>
          <cell r="V14">
            <v>-0.2</v>
          </cell>
          <cell r="W14">
            <v>2</v>
          </cell>
          <cell r="X14" t="str">
            <v>-</v>
          </cell>
          <cell r="Y14">
            <v>28</v>
          </cell>
          <cell r="Z14">
            <v>7</v>
          </cell>
          <cell r="AA14">
            <v>1.4</v>
          </cell>
          <cell r="AB14">
            <v>0.9</v>
          </cell>
          <cell r="AC14">
            <v>-1</v>
          </cell>
          <cell r="AD14">
            <v>0.4</v>
          </cell>
          <cell r="AE14">
            <v>0.8</v>
          </cell>
          <cell r="AF14">
            <v>7.8</v>
          </cell>
          <cell r="AG14">
            <v>9.1</v>
          </cell>
        </row>
        <row r="15">
          <cell r="A15">
            <v>2066721</v>
          </cell>
          <cell r="B15" t="str">
            <v>Avon Products</v>
          </cell>
          <cell r="C15" t="str">
            <v>Personal Goods</v>
          </cell>
          <cell r="D15">
            <v>4151</v>
          </cell>
          <cell r="E15">
            <v>5372</v>
          </cell>
          <cell r="F15">
            <v>9.6999999999999993</v>
          </cell>
          <cell r="G15">
            <v>7.4</v>
          </cell>
          <cell r="H15">
            <v>7.7</v>
          </cell>
          <cell r="I15">
            <v>8.1</v>
          </cell>
          <cell r="J15">
            <v>8</v>
          </cell>
          <cell r="K15">
            <v>8.1999999999999993</v>
          </cell>
          <cell r="L15">
            <v>5.0999999999999996</v>
          </cell>
          <cell r="M15">
            <v>5.0999999999999996</v>
          </cell>
          <cell r="N15">
            <v>5.0999999999999996</v>
          </cell>
          <cell r="O15">
            <v>5.2</v>
          </cell>
          <cell r="P15">
            <v>1.79</v>
          </cell>
          <cell r="Q15">
            <v>1.44</v>
          </cell>
          <cell r="R15">
            <v>1.73</v>
          </cell>
          <cell r="S15">
            <v>0.99</v>
          </cell>
          <cell r="T15">
            <v>-2.5</v>
          </cell>
          <cell r="U15">
            <v>-4.8</v>
          </cell>
          <cell r="V15">
            <v>-14.4</v>
          </cell>
          <cell r="W15">
            <v>1</v>
          </cell>
          <cell r="X15">
            <v>-1</v>
          </cell>
          <cell r="Y15">
            <v>-1</v>
          </cell>
          <cell r="Z15">
            <v>-3</v>
          </cell>
          <cell r="AA15">
            <v>0</v>
          </cell>
          <cell r="AB15">
            <v>-2.2999999999999998</v>
          </cell>
          <cell r="AC15">
            <v>0.3</v>
          </cell>
          <cell r="AD15">
            <v>0.2</v>
          </cell>
          <cell r="AE15">
            <v>0.2</v>
          </cell>
          <cell r="AF15">
            <v>4.4000000000000004</v>
          </cell>
          <cell r="AG15">
            <v>4.5</v>
          </cell>
        </row>
        <row r="16">
          <cell r="A16">
            <v>2085878</v>
          </cell>
          <cell r="B16" t="str">
            <v>Bed Bath &amp; Beyond</v>
          </cell>
          <cell r="C16" t="str">
            <v>Genl Retailers</v>
          </cell>
          <cell r="D16">
            <v>13476</v>
          </cell>
          <cell r="E16">
            <v>11779</v>
          </cell>
          <cell r="F16">
            <v>10.6</v>
          </cell>
          <cell r="G16">
            <v>9.8000000000000007</v>
          </cell>
          <cell r="H16">
            <v>9.4</v>
          </cell>
          <cell r="I16">
            <v>6.9</v>
          </cell>
          <cell r="J16">
            <v>7.5</v>
          </cell>
          <cell r="K16">
            <v>6.5</v>
          </cell>
          <cell r="L16">
            <v>5.8</v>
          </cell>
          <cell r="M16">
            <v>5.7</v>
          </cell>
          <cell r="N16">
            <v>5.7</v>
          </cell>
          <cell r="O16">
            <v>5.7</v>
          </cell>
          <cell r="P16">
            <v>1.38</v>
          </cell>
          <cell r="Q16">
            <v>1.31</v>
          </cell>
          <cell r="R16">
            <v>1.34</v>
          </cell>
          <cell r="S16">
            <v>1.06</v>
          </cell>
          <cell r="T16">
            <v>1.5</v>
          </cell>
          <cell r="U16">
            <v>10.199999999999999</v>
          </cell>
          <cell r="V16">
            <v>0.6</v>
          </cell>
          <cell r="W16">
            <v>8.9</v>
          </cell>
          <cell r="X16">
            <v>17</v>
          </cell>
          <cell r="Y16">
            <v>29</v>
          </cell>
          <cell r="Z16">
            <v>13</v>
          </cell>
          <cell r="AA16">
            <v>2.1</v>
          </cell>
          <cell r="AB16">
            <v>-0.8</v>
          </cell>
          <cell r="AC16">
            <v>-0.3</v>
          </cell>
          <cell r="AD16">
            <v>-1.9</v>
          </cell>
          <cell r="AE16">
            <v>-1</v>
          </cell>
          <cell r="AF16">
            <v>4.0999999999999996</v>
          </cell>
          <cell r="AG16">
            <v>4</v>
          </cell>
        </row>
        <row r="17">
          <cell r="A17">
            <v>5107401</v>
          </cell>
          <cell r="B17" t="str">
            <v>Beiersdorf</v>
          </cell>
          <cell r="C17" t="str">
            <v>Personal Goods</v>
          </cell>
          <cell r="D17">
            <v>19793</v>
          </cell>
          <cell r="E17">
            <v>16937</v>
          </cell>
          <cell r="F17">
            <v>9.1</v>
          </cell>
          <cell r="G17">
            <v>9.3000000000000007</v>
          </cell>
          <cell r="H17">
            <v>9.6999999999999993</v>
          </cell>
          <cell r="I17">
            <v>8.8000000000000007</v>
          </cell>
          <cell r="J17">
            <v>8.8000000000000007</v>
          </cell>
          <cell r="K17">
            <v>8.8000000000000007</v>
          </cell>
          <cell r="L17">
            <v>5.9</v>
          </cell>
          <cell r="M17">
            <v>5.8</v>
          </cell>
          <cell r="N17">
            <v>5.8</v>
          </cell>
          <cell r="O17">
            <v>5.8</v>
          </cell>
          <cell r="P17">
            <v>1.79</v>
          </cell>
          <cell r="Q17">
            <v>2.12</v>
          </cell>
          <cell r="R17">
            <v>2.58</v>
          </cell>
          <cell r="S17">
            <v>2.2200000000000002</v>
          </cell>
          <cell r="T17">
            <v>-2.1</v>
          </cell>
          <cell r="U17">
            <v>3.5</v>
          </cell>
          <cell r="V17">
            <v>2.2999999999999998</v>
          </cell>
          <cell r="W17">
            <v>7.9</v>
          </cell>
          <cell r="X17">
            <v>-15</v>
          </cell>
          <cell r="Y17">
            <v>-10</v>
          </cell>
          <cell r="Z17">
            <v>5</v>
          </cell>
          <cell r="AA17">
            <v>-0.3</v>
          </cell>
          <cell r="AB17">
            <v>0.2</v>
          </cell>
          <cell r="AC17">
            <v>0.4</v>
          </cell>
          <cell r="AD17">
            <v>-0.9</v>
          </cell>
          <cell r="AE17">
            <v>-0.1</v>
          </cell>
          <cell r="AF17">
            <v>220.3</v>
          </cell>
          <cell r="AG17">
            <v>999.9</v>
          </cell>
        </row>
        <row r="18">
          <cell r="A18" t="str">
            <v>BG6L729</v>
          </cell>
          <cell r="B18" t="str">
            <v>boohoo.com</v>
          </cell>
          <cell r="C18" t="str">
            <v>Genl Retailers</v>
          </cell>
          <cell r="D18">
            <v>788</v>
          </cell>
          <cell r="E18">
            <v>678</v>
          </cell>
          <cell r="F18">
            <v>46.5</v>
          </cell>
          <cell r="G18">
            <v>54.1</v>
          </cell>
          <cell r="H18">
            <v>56.6</v>
          </cell>
          <cell r="I18">
            <v>18.399999999999999</v>
          </cell>
          <cell r="J18">
            <v>16.899999999999999</v>
          </cell>
          <cell r="K18">
            <v>19</v>
          </cell>
          <cell r="L18">
            <v>5.9</v>
          </cell>
          <cell r="M18">
            <v>6.6</v>
          </cell>
          <cell r="N18">
            <v>6.7</v>
          </cell>
          <cell r="O18">
            <v>7</v>
          </cell>
          <cell r="P18" t="str">
            <v>-</v>
          </cell>
          <cell r="Q18" t="str">
            <v>-</v>
          </cell>
          <cell r="R18" t="str">
            <v>-</v>
          </cell>
          <cell r="S18">
            <v>5.34</v>
          </cell>
          <cell r="T18">
            <v>1.9</v>
          </cell>
          <cell r="U18">
            <v>265.5</v>
          </cell>
          <cell r="V18">
            <v>185.3</v>
          </cell>
          <cell r="W18">
            <v>131.30000000000001</v>
          </cell>
          <cell r="X18">
            <v>69</v>
          </cell>
          <cell r="Y18" t="str">
            <v>-</v>
          </cell>
          <cell r="Z18" t="str">
            <v>-</v>
          </cell>
          <cell r="AA18">
            <v>-0.5</v>
          </cell>
          <cell r="AB18">
            <v>7.6</v>
          </cell>
          <cell r="AC18">
            <v>2.5</v>
          </cell>
          <cell r="AD18">
            <v>-39.700000000000003</v>
          </cell>
          <cell r="AE18">
            <v>2.1</v>
          </cell>
          <cell r="AF18">
            <v>999.9</v>
          </cell>
          <cell r="AG18">
            <v>999.9</v>
          </cell>
        </row>
        <row r="19">
          <cell r="A19" t="str">
            <v>B01TND9</v>
          </cell>
          <cell r="B19" t="str">
            <v>Booker Group</v>
          </cell>
          <cell r="C19" t="str">
            <v>Food &amp; Drug Retail</v>
          </cell>
          <cell r="D19">
            <v>4004</v>
          </cell>
          <cell r="E19">
            <v>3758</v>
          </cell>
          <cell r="F19">
            <v>6.8</v>
          </cell>
          <cell r="G19">
            <v>6.8</v>
          </cell>
          <cell r="H19">
            <v>8</v>
          </cell>
          <cell r="I19">
            <v>8.6</v>
          </cell>
          <cell r="J19">
            <v>8</v>
          </cell>
          <cell r="K19">
            <v>9</v>
          </cell>
          <cell r="L19">
            <v>5.9</v>
          </cell>
          <cell r="M19">
            <v>6</v>
          </cell>
          <cell r="N19">
            <v>6</v>
          </cell>
          <cell r="O19">
            <v>5.9</v>
          </cell>
          <cell r="P19">
            <v>1.07</v>
          </cell>
          <cell r="Q19">
            <v>1.28</v>
          </cell>
          <cell r="R19">
            <v>1.72</v>
          </cell>
          <cell r="S19">
            <v>1.69</v>
          </cell>
          <cell r="T19">
            <v>5.3</v>
          </cell>
          <cell r="U19">
            <v>11.1</v>
          </cell>
          <cell r="V19">
            <v>3.4</v>
          </cell>
          <cell r="W19">
            <v>0.8</v>
          </cell>
          <cell r="X19">
            <v>31</v>
          </cell>
          <cell r="Y19">
            <v>28</v>
          </cell>
          <cell r="Z19" t="str">
            <v>-</v>
          </cell>
          <cell r="AA19">
            <v>1.3</v>
          </cell>
          <cell r="AB19">
            <v>0.1</v>
          </cell>
          <cell r="AC19">
            <v>1.2</v>
          </cell>
          <cell r="AD19">
            <v>0</v>
          </cell>
          <cell r="AE19">
            <v>1</v>
          </cell>
          <cell r="AF19">
            <v>3.9</v>
          </cell>
          <cell r="AG19">
            <v>4</v>
          </cell>
        </row>
        <row r="20">
          <cell r="A20">
            <v>2193544</v>
          </cell>
          <cell r="B20" t="str">
            <v>Brinker Intl</v>
          </cell>
          <cell r="C20" t="str">
            <v>Travel &amp; Leisure</v>
          </cell>
          <cell r="D20">
            <v>3454</v>
          </cell>
          <cell r="E20">
            <v>4111</v>
          </cell>
          <cell r="F20">
            <v>7.3</v>
          </cell>
          <cell r="G20">
            <v>7.5</v>
          </cell>
          <cell r="H20">
            <v>7.7</v>
          </cell>
          <cell r="I20">
            <v>8.1</v>
          </cell>
          <cell r="J20">
            <v>8.1</v>
          </cell>
          <cell r="K20">
            <v>8.3000000000000007</v>
          </cell>
          <cell r="L20">
            <v>5.9</v>
          </cell>
          <cell r="M20">
            <v>5.8</v>
          </cell>
          <cell r="N20">
            <v>5.8</v>
          </cell>
          <cell r="O20">
            <v>5.9</v>
          </cell>
          <cell r="P20">
            <v>0.88</v>
          </cell>
          <cell r="Q20">
            <v>1</v>
          </cell>
          <cell r="R20">
            <v>1.31</v>
          </cell>
          <cell r="S20">
            <v>1.21</v>
          </cell>
          <cell r="T20">
            <v>-2</v>
          </cell>
          <cell r="U20">
            <v>1.1000000000000001</v>
          </cell>
          <cell r="V20">
            <v>-1.2</v>
          </cell>
          <cell r="W20">
            <v>1.5</v>
          </cell>
          <cell r="X20">
            <v>12</v>
          </cell>
          <cell r="Y20">
            <v>3</v>
          </cell>
          <cell r="Z20">
            <v>8</v>
          </cell>
          <cell r="AA20">
            <v>0.2</v>
          </cell>
          <cell r="AB20">
            <v>0.2</v>
          </cell>
          <cell r="AC20">
            <v>0.2</v>
          </cell>
          <cell r="AD20">
            <v>0.4</v>
          </cell>
          <cell r="AE20">
            <v>0.2</v>
          </cell>
          <cell r="AF20">
            <v>3.7</v>
          </cell>
          <cell r="AG20">
            <v>4</v>
          </cell>
        </row>
        <row r="21">
          <cell r="A21">
            <v>2146838</v>
          </cell>
          <cell r="B21" t="str">
            <v>Brown-Forman</v>
          </cell>
          <cell r="C21" t="str">
            <v>Beverages</v>
          </cell>
          <cell r="D21">
            <v>19950</v>
          </cell>
          <cell r="E21">
            <v>20153</v>
          </cell>
          <cell r="F21">
            <v>13.7</v>
          </cell>
          <cell r="G21">
            <v>14.8</v>
          </cell>
          <cell r="H21">
            <v>13.7</v>
          </cell>
          <cell r="I21">
            <v>14.5</v>
          </cell>
          <cell r="J21">
            <v>14.4</v>
          </cell>
          <cell r="K21">
            <v>14.6</v>
          </cell>
          <cell r="L21">
            <v>5.8</v>
          </cell>
          <cell r="M21">
            <v>5.6</v>
          </cell>
          <cell r="N21">
            <v>5.7</v>
          </cell>
          <cell r="O21">
            <v>5.8</v>
          </cell>
          <cell r="P21">
            <v>2.77</v>
          </cell>
          <cell r="Q21">
            <v>3.49</v>
          </cell>
          <cell r="R21">
            <v>3.63</v>
          </cell>
          <cell r="S21">
            <v>3.92</v>
          </cell>
          <cell r="T21">
            <v>-5.6</v>
          </cell>
          <cell r="U21">
            <v>0.2</v>
          </cell>
          <cell r="V21">
            <v>8</v>
          </cell>
          <cell r="W21">
            <v>5.0999999999999996</v>
          </cell>
          <cell r="X21">
            <v>3</v>
          </cell>
          <cell r="Y21">
            <v>4</v>
          </cell>
          <cell r="Z21">
            <v>9</v>
          </cell>
          <cell r="AA21">
            <v>0.6</v>
          </cell>
          <cell r="AB21">
            <v>1.1000000000000001</v>
          </cell>
          <cell r="AC21">
            <v>-1.1000000000000001</v>
          </cell>
          <cell r="AD21">
            <v>0.7</v>
          </cell>
          <cell r="AE21">
            <v>0.1</v>
          </cell>
          <cell r="AF21">
            <v>16.8</v>
          </cell>
          <cell r="AG21">
            <v>22.8</v>
          </cell>
        </row>
        <row r="22">
          <cell r="A22">
            <v>2149309</v>
          </cell>
          <cell r="B22" t="str">
            <v>Brunswick</v>
          </cell>
          <cell r="C22" t="str">
            <v>Leisure Goods</v>
          </cell>
          <cell r="D22">
            <v>4457</v>
          </cell>
          <cell r="E22">
            <v>4293</v>
          </cell>
          <cell r="F22">
            <v>2.1</v>
          </cell>
          <cell r="G22">
            <v>6.3</v>
          </cell>
          <cell r="H22">
            <v>5.2</v>
          </cell>
          <cell r="I22">
            <v>5</v>
          </cell>
          <cell r="J22">
            <v>4.4000000000000004</v>
          </cell>
          <cell r="K22">
            <v>5.0999999999999996</v>
          </cell>
          <cell r="L22">
            <v>5.6</v>
          </cell>
          <cell r="M22">
            <v>5.6</v>
          </cell>
          <cell r="N22">
            <v>5.9</v>
          </cell>
          <cell r="O22">
            <v>6</v>
          </cell>
          <cell r="P22">
            <v>0.9</v>
          </cell>
          <cell r="Q22">
            <v>1.02</v>
          </cell>
          <cell r="R22">
            <v>1.1399999999999999</v>
          </cell>
          <cell r="S22">
            <v>1.23</v>
          </cell>
          <cell r="T22">
            <v>-9</v>
          </cell>
          <cell r="U22">
            <v>-8.8000000000000007</v>
          </cell>
          <cell r="V22">
            <v>14.8</v>
          </cell>
          <cell r="W22">
            <v>5.4</v>
          </cell>
          <cell r="X22">
            <v>-22</v>
          </cell>
          <cell r="Y22" t="str">
            <v>-</v>
          </cell>
          <cell r="Z22">
            <v>-11</v>
          </cell>
          <cell r="AA22">
            <v>4.5</v>
          </cell>
          <cell r="AB22">
            <v>4.3</v>
          </cell>
          <cell r="AC22">
            <v>-1.1000000000000001</v>
          </cell>
          <cell r="AD22">
            <v>-0.8</v>
          </cell>
          <cell r="AE22">
            <v>0.7</v>
          </cell>
          <cell r="AF22">
            <v>9.3000000000000007</v>
          </cell>
          <cell r="AG22">
            <v>12.2</v>
          </cell>
        </row>
        <row r="23">
          <cell r="A23">
            <v>3174300</v>
          </cell>
          <cell r="B23" t="str">
            <v>Burberry</v>
          </cell>
          <cell r="C23" t="str">
            <v>Personal Goods</v>
          </cell>
          <cell r="D23">
            <v>11105</v>
          </cell>
          <cell r="E23">
            <v>10096</v>
          </cell>
          <cell r="F23">
            <v>11.5</v>
          </cell>
          <cell r="G23">
            <v>10.9</v>
          </cell>
          <cell r="H23">
            <v>11.5</v>
          </cell>
          <cell r="I23">
            <v>10.7</v>
          </cell>
          <cell r="J23">
            <v>10.8</v>
          </cell>
          <cell r="K23">
            <v>10.7</v>
          </cell>
          <cell r="L23">
            <v>6</v>
          </cell>
          <cell r="M23">
            <v>5.8</v>
          </cell>
          <cell r="N23">
            <v>5.8</v>
          </cell>
          <cell r="O23">
            <v>5.9</v>
          </cell>
          <cell r="P23">
            <v>2.11</v>
          </cell>
          <cell r="Q23">
            <v>1.82</v>
          </cell>
          <cell r="R23">
            <v>1.83</v>
          </cell>
          <cell r="S23">
            <v>1.75</v>
          </cell>
          <cell r="T23">
            <v>23.1</v>
          </cell>
          <cell r="U23">
            <v>14.3</v>
          </cell>
          <cell r="V23">
            <v>9.4</v>
          </cell>
          <cell r="W23">
            <v>5.4</v>
          </cell>
          <cell r="X23">
            <v>20</v>
          </cell>
          <cell r="Y23">
            <v>18</v>
          </cell>
          <cell r="Z23">
            <v>11</v>
          </cell>
          <cell r="AA23">
            <v>1</v>
          </cell>
          <cell r="AB23">
            <v>-0.6</v>
          </cell>
          <cell r="AC23">
            <v>0.6</v>
          </cell>
          <cell r="AD23">
            <v>-0.7</v>
          </cell>
          <cell r="AE23">
            <v>-0.1</v>
          </cell>
          <cell r="AF23">
            <v>3.6</v>
          </cell>
          <cell r="AG23">
            <v>3.7</v>
          </cell>
        </row>
        <row r="24">
          <cell r="A24" t="str">
            <v>B7ZS2R8</v>
          </cell>
          <cell r="B24" t="str">
            <v>Burger King</v>
          </cell>
          <cell r="C24" t="str">
            <v>Travel &amp; Leisure</v>
          </cell>
          <cell r="D24">
            <v>11643</v>
          </cell>
          <cell r="E24">
            <v>13412</v>
          </cell>
          <cell r="F24">
            <v>2.6</v>
          </cell>
          <cell r="G24">
            <v>4.4000000000000004</v>
          </cell>
          <cell r="H24">
            <v>3.9</v>
          </cell>
          <cell r="I24">
            <v>5.4</v>
          </cell>
          <cell r="J24">
            <v>5</v>
          </cell>
          <cell r="K24">
            <v>5.5</v>
          </cell>
          <cell r="L24">
            <v>5.2</v>
          </cell>
          <cell r="M24">
            <v>5.3</v>
          </cell>
          <cell r="N24">
            <v>5.4</v>
          </cell>
          <cell r="O24">
            <v>5.6</v>
          </cell>
          <cell r="P24" t="str">
            <v>-</v>
          </cell>
          <cell r="Q24">
            <v>1.27</v>
          </cell>
          <cell r="R24">
            <v>1.45</v>
          </cell>
          <cell r="S24">
            <v>1.96</v>
          </cell>
          <cell r="T24">
            <v>37.5</v>
          </cell>
          <cell r="U24">
            <v>-2.6</v>
          </cell>
          <cell r="V24">
            <v>-4</v>
          </cell>
          <cell r="W24">
            <v>0.3</v>
          </cell>
          <cell r="X24">
            <v>-8</v>
          </cell>
          <cell r="Y24">
            <v>9</v>
          </cell>
          <cell r="Z24" t="str">
            <v>-</v>
          </cell>
          <cell r="AA24">
            <v>-2.7</v>
          </cell>
          <cell r="AB24">
            <v>1.8</v>
          </cell>
          <cell r="AC24">
            <v>-0.5</v>
          </cell>
          <cell r="AD24">
            <v>1</v>
          </cell>
          <cell r="AE24">
            <v>0.6</v>
          </cell>
          <cell r="AF24">
            <v>3.3</v>
          </cell>
          <cell r="AG24">
            <v>3.6</v>
          </cell>
        </row>
        <row r="25">
          <cell r="A25" t="str">
            <v>BLY2F70</v>
          </cell>
          <cell r="B25" t="str">
            <v>Card Factory</v>
          </cell>
          <cell r="C25" t="str">
            <v>Genl Retailers</v>
          </cell>
          <cell r="D25">
            <v>1266</v>
          </cell>
          <cell r="E25">
            <v>1524</v>
          </cell>
          <cell r="F25">
            <v>3.9</v>
          </cell>
          <cell r="G25">
            <v>4.5999999999999996</v>
          </cell>
          <cell r="H25">
            <v>5.9</v>
          </cell>
          <cell r="I25">
            <v>9.1999999999999993</v>
          </cell>
          <cell r="J25">
            <v>8.9</v>
          </cell>
          <cell r="K25">
            <v>9.4</v>
          </cell>
          <cell r="L25">
            <v>5.7</v>
          </cell>
          <cell r="M25">
            <v>5.9</v>
          </cell>
          <cell r="N25">
            <v>5.9</v>
          </cell>
          <cell r="O25">
            <v>6.2</v>
          </cell>
          <cell r="P25" t="str">
            <v>-</v>
          </cell>
          <cell r="Q25" t="str">
            <v>-</v>
          </cell>
          <cell r="R25" t="str">
            <v>-</v>
          </cell>
          <cell r="S25">
            <v>1.41</v>
          </cell>
          <cell r="T25" t="str">
            <v>-</v>
          </cell>
          <cell r="U25">
            <v>6.9</v>
          </cell>
          <cell r="V25">
            <v>-1.7</v>
          </cell>
          <cell r="W25">
            <v>-1.5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>
            <v>0.6</v>
          </cell>
          <cell r="AC25">
            <v>1.4</v>
          </cell>
          <cell r="AD25">
            <v>2.9</v>
          </cell>
          <cell r="AE25">
            <v>0.5</v>
          </cell>
          <cell r="AF25">
            <v>2.4</v>
          </cell>
          <cell r="AG25">
            <v>2.9</v>
          </cell>
        </row>
        <row r="26">
          <cell r="A26">
            <v>6178967</v>
          </cell>
          <cell r="B26" t="str">
            <v>Casio Computer</v>
          </cell>
          <cell r="C26" t="str">
            <v>Leisure Goods</v>
          </cell>
          <cell r="D26">
            <v>3691</v>
          </cell>
          <cell r="E26">
            <v>3413</v>
          </cell>
          <cell r="F26">
            <v>2.9</v>
          </cell>
          <cell r="G26">
            <v>0.9</v>
          </cell>
          <cell r="H26">
            <v>4.4000000000000004</v>
          </cell>
          <cell r="I26">
            <v>6.3</v>
          </cell>
          <cell r="J26">
            <v>4.4000000000000004</v>
          </cell>
          <cell r="K26">
            <v>6.3</v>
          </cell>
          <cell r="L26">
            <v>5.5</v>
          </cell>
          <cell r="M26">
            <v>5.6</v>
          </cell>
          <cell r="N26">
            <v>5.7</v>
          </cell>
          <cell r="O26">
            <v>5.8</v>
          </cell>
          <cell r="P26">
            <v>0.76</v>
          </cell>
          <cell r="Q26">
            <v>0.7</v>
          </cell>
          <cell r="R26">
            <v>0.71</v>
          </cell>
          <cell r="S26">
            <v>1.23</v>
          </cell>
          <cell r="T26">
            <v>-8.6</v>
          </cell>
          <cell r="U26">
            <v>-11.4</v>
          </cell>
          <cell r="V26">
            <v>4.0999999999999996</v>
          </cell>
          <cell r="W26">
            <v>5.2</v>
          </cell>
          <cell r="X26" t="str">
            <v>-</v>
          </cell>
          <cell r="Y26" t="str">
            <v>-</v>
          </cell>
          <cell r="Z26" t="str">
            <v>-</v>
          </cell>
          <cell r="AA26">
            <v>6.8</v>
          </cell>
          <cell r="AB26">
            <v>-2</v>
          </cell>
          <cell r="AC26">
            <v>3.5</v>
          </cell>
          <cell r="AD26">
            <v>0</v>
          </cell>
          <cell r="AE26">
            <v>1.9</v>
          </cell>
          <cell r="AF26">
            <v>7.3</v>
          </cell>
          <cell r="AG26">
            <v>9.9</v>
          </cell>
        </row>
        <row r="27">
          <cell r="A27">
            <v>2196781</v>
          </cell>
          <cell r="B27" t="str">
            <v>Chico's FAS</v>
          </cell>
          <cell r="C27" t="str">
            <v>Genl Retailers</v>
          </cell>
          <cell r="D27">
            <v>2399</v>
          </cell>
          <cell r="E27">
            <v>2161</v>
          </cell>
          <cell r="F27">
            <v>4.4000000000000004</v>
          </cell>
          <cell r="G27">
            <v>4.0999999999999996</v>
          </cell>
          <cell r="H27">
            <v>3.6</v>
          </cell>
          <cell r="I27">
            <v>2.1</v>
          </cell>
          <cell r="J27">
            <v>1.5</v>
          </cell>
          <cell r="K27">
            <v>2.2999999999999998</v>
          </cell>
          <cell r="L27">
            <v>5.8</v>
          </cell>
          <cell r="M27">
            <v>5.8</v>
          </cell>
          <cell r="N27">
            <v>5.7</v>
          </cell>
          <cell r="O27">
            <v>5.7</v>
          </cell>
          <cell r="P27">
            <v>0.84</v>
          </cell>
          <cell r="Q27">
            <v>0.9</v>
          </cell>
          <cell r="R27">
            <v>0.86</v>
          </cell>
          <cell r="S27">
            <v>0.81</v>
          </cell>
          <cell r="T27">
            <v>3.7</v>
          </cell>
          <cell r="U27">
            <v>8.3000000000000007</v>
          </cell>
          <cell r="V27">
            <v>-4.3</v>
          </cell>
          <cell r="W27">
            <v>1.9</v>
          </cell>
          <cell r="X27">
            <v>-13</v>
          </cell>
          <cell r="Y27" t="str">
            <v>-</v>
          </cell>
          <cell r="Z27">
            <v>1</v>
          </cell>
          <cell r="AA27">
            <v>0</v>
          </cell>
          <cell r="AB27">
            <v>-0.3</v>
          </cell>
          <cell r="AC27">
            <v>-0.5</v>
          </cell>
          <cell r="AD27">
            <v>-2.1</v>
          </cell>
          <cell r="AE27">
            <v>0.8</v>
          </cell>
          <cell r="AF27">
            <v>2.4</v>
          </cell>
          <cell r="AG27">
            <v>2.6</v>
          </cell>
        </row>
        <row r="28">
          <cell r="A28">
            <v>4061393</v>
          </cell>
          <cell r="B28" t="str">
            <v>Christian Dior</v>
          </cell>
          <cell r="C28" t="str">
            <v>Personal Goods</v>
          </cell>
          <cell r="D28">
            <v>32881</v>
          </cell>
          <cell r="E28">
            <v>35910</v>
          </cell>
          <cell r="F28">
            <v>6.1</v>
          </cell>
          <cell r="G28">
            <v>5.0999999999999996</v>
          </cell>
          <cell r="H28">
            <v>6</v>
          </cell>
          <cell r="I28">
            <v>6.7</v>
          </cell>
          <cell r="J28">
            <v>6.6</v>
          </cell>
          <cell r="K28">
            <v>6.9</v>
          </cell>
          <cell r="L28">
            <v>5.8</v>
          </cell>
          <cell r="M28">
            <v>5.8</v>
          </cell>
          <cell r="N28">
            <v>5.9</v>
          </cell>
          <cell r="O28">
            <v>6</v>
          </cell>
          <cell r="P28">
            <v>0.51</v>
          </cell>
          <cell r="Q28">
            <v>0.55000000000000004</v>
          </cell>
          <cell r="R28">
            <v>0.53</v>
          </cell>
          <cell r="S28">
            <v>0.5</v>
          </cell>
          <cell r="T28">
            <v>8.6999999999999993</v>
          </cell>
          <cell r="U28">
            <v>2.8</v>
          </cell>
          <cell r="V28">
            <v>2.4</v>
          </cell>
          <cell r="W28">
            <v>2.2000000000000002</v>
          </cell>
          <cell r="X28">
            <v>55</v>
          </cell>
          <cell r="Y28">
            <v>2</v>
          </cell>
          <cell r="Z28">
            <v>10</v>
          </cell>
          <cell r="AA28">
            <v>0</v>
          </cell>
          <cell r="AB28">
            <v>-1</v>
          </cell>
          <cell r="AC28">
            <v>0.9</v>
          </cell>
          <cell r="AD28">
            <v>0.5</v>
          </cell>
          <cell r="AE28">
            <v>0.3</v>
          </cell>
          <cell r="AF28">
            <v>3.5</v>
          </cell>
          <cell r="AG28">
            <v>3.8</v>
          </cell>
        </row>
        <row r="29">
          <cell r="A29">
            <v>6197304</v>
          </cell>
          <cell r="B29" t="str">
            <v>Citizen Holdings</v>
          </cell>
          <cell r="C29" t="str">
            <v>Personal Goods</v>
          </cell>
          <cell r="D29">
            <v>2430</v>
          </cell>
          <cell r="E29">
            <v>2290</v>
          </cell>
          <cell r="F29">
            <v>1</v>
          </cell>
          <cell r="G29">
            <v>1.6</v>
          </cell>
          <cell r="H29">
            <v>0.9</v>
          </cell>
          <cell r="I29">
            <v>2.4</v>
          </cell>
          <cell r="J29">
            <v>1.9</v>
          </cell>
          <cell r="K29">
            <v>2.4</v>
          </cell>
          <cell r="L29">
            <v>5.8</v>
          </cell>
          <cell r="M29">
            <v>5.8</v>
          </cell>
          <cell r="N29">
            <v>5.8</v>
          </cell>
          <cell r="O29">
            <v>5.8</v>
          </cell>
          <cell r="P29">
            <v>0.51</v>
          </cell>
          <cell r="Q29">
            <v>0.45</v>
          </cell>
          <cell r="R29">
            <v>0.45</v>
          </cell>
          <cell r="S29">
            <v>0.64</v>
          </cell>
          <cell r="T29">
            <v>-6.9</v>
          </cell>
          <cell r="U29">
            <v>1.3</v>
          </cell>
          <cell r="V29">
            <v>2.6</v>
          </cell>
          <cell r="W29">
            <v>3.1</v>
          </cell>
          <cell r="X29">
            <v>-66</v>
          </cell>
          <cell r="Y29">
            <v>-16</v>
          </cell>
          <cell r="Z29">
            <v>-28</v>
          </cell>
          <cell r="AA29">
            <v>1.7</v>
          </cell>
          <cell r="AB29">
            <v>0.6</v>
          </cell>
          <cell r="AC29">
            <v>-0.7</v>
          </cell>
          <cell r="AD29">
            <v>1</v>
          </cell>
          <cell r="AE29">
            <v>0.5</v>
          </cell>
          <cell r="AF29">
            <v>9.5</v>
          </cell>
          <cell r="AG29">
            <v>11.3</v>
          </cell>
        </row>
        <row r="30">
          <cell r="A30">
            <v>2229126</v>
          </cell>
          <cell r="B30" t="str">
            <v>Columbia Sportswear</v>
          </cell>
          <cell r="C30" t="str">
            <v>Personal Goods</v>
          </cell>
          <cell r="D30">
            <v>3018</v>
          </cell>
          <cell r="E30">
            <v>2341</v>
          </cell>
          <cell r="F30">
            <v>5.3</v>
          </cell>
          <cell r="G30">
            <v>4.4000000000000004</v>
          </cell>
          <cell r="H30">
            <v>3.2</v>
          </cell>
          <cell r="I30">
            <v>4.8</v>
          </cell>
          <cell r="J30">
            <v>4.2</v>
          </cell>
          <cell r="K30">
            <v>4.9000000000000004</v>
          </cell>
          <cell r="L30">
            <v>6.3</v>
          </cell>
          <cell r="M30">
            <v>6.3</v>
          </cell>
          <cell r="N30">
            <v>6.3</v>
          </cell>
          <cell r="O30">
            <v>6.4</v>
          </cell>
          <cell r="P30">
            <v>1.1299999999999999</v>
          </cell>
          <cell r="Q30">
            <v>0.96</v>
          </cell>
          <cell r="R30">
            <v>1.47</v>
          </cell>
          <cell r="S30">
            <v>1.31</v>
          </cell>
          <cell r="T30">
            <v>6.6</v>
          </cell>
          <cell r="U30">
            <v>6.5</v>
          </cell>
          <cell r="V30">
            <v>4.5999999999999996</v>
          </cell>
          <cell r="W30">
            <v>4.4000000000000004</v>
          </cell>
          <cell r="X30" t="str">
            <v>-</v>
          </cell>
          <cell r="Y30">
            <v>16</v>
          </cell>
          <cell r="Z30">
            <v>9</v>
          </cell>
          <cell r="AA30">
            <v>3.2</v>
          </cell>
          <cell r="AB30">
            <v>-0.9</v>
          </cell>
          <cell r="AC30">
            <v>-1.2</v>
          </cell>
          <cell r="AD30">
            <v>1</v>
          </cell>
          <cell r="AE30">
            <v>0.7</v>
          </cell>
          <cell r="AF30">
            <v>8.4</v>
          </cell>
          <cell r="AG30">
            <v>9.8000000000000007</v>
          </cell>
        </row>
        <row r="31">
          <cell r="A31">
            <v>2170473</v>
          </cell>
          <cell r="B31" t="str">
            <v>Constellation Brands</v>
          </cell>
          <cell r="C31" t="str">
            <v>Beverages</v>
          </cell>
          <cell r="D31">
            <v>18112</v>
          </cell>
          <cell r="E31">
            <v>24396</v>
          </cell>
          <cell r="F31">
            <v>5</v>
          </cell>
          <cell r="G31">
            <v>3.8</v>
          </cell>
          <cell r="H31">
            <v>1.6</v>
          </cell>
          <cell r="I31">
            <v>2.6</v>
          </cell>
          <cell r="J31">
            <v>2.2000000000000002</v>
          </cell>
          <cell r="K31">
            <v>2.7</v>
          </cell>
          <cell r="L31">
            <v>5.3</v>
          </cell>
          <cell r="M31">
            <v>5.3</v>
          </cell>
          <cell r="N31">
            <v>4.8</v>
          </cell>
          <cell r="O31">
            <v>5</v>
          </cell>
          <cell r="P31">
            <v>0.9</v>
          </cell>
          <cell r="Q31">
            <v>1.05</v>
          </cell>
          <cell r="R31">
            <v>1.26</v>
          </cell>
          <cell r="S31">
            <v>1.57</v>
          </cell>
          <cell r="T31">
            <v>-3.2</v>
          </cell>
          <cell r="U31">
            <v>1.8</v>
          </cell>
          <cell r="V31">
            <v>69</v>
          </cell>
          <cell r="W31">
            <v>1.5</v>
          </cell>
          <cell r="X31">
            <v>8</v>
          </cell>
          <cell r="Y31">
            <v>12</v>
          </cell>
          <cell r="Z31">
            <v>10</v>
          </cell>
          <cell r="AA31">
            <v>0.4</v>
          </cell>
          <cell r="AB31">
            <v>-1.2</v>
          </cell>
          <cell r="AC31">
            <v>-2.2000000000000002</v>
          </cell>
          <cell r="AD31">
            <v>0.7</v>
          </cell>
          <cell r="AE31">
            <v>0.5</v>
          </cell>
          <cell r="AF31">
            <v>3.7</v>
          </cell>
          <cell r="AG31">
            <v>3.8</v>
          </cell>
        </row>
        <row r="32">
          <cell r="A32" t="str">
            <v>BBBSMJ2</v>
          </cell>
          <cell r="B32" t="str">
            <v>Coty</v>
          </cell>
          <cell r="C32" t="str">
            <v>Personal Goods</v>
          </cell>
          <cell r="D32">
            <v>7125</v>
          </cell>
          <cell r="E32">
            <v>8912</v>
          </cell>
          <cell r="F32">
            <v>5.3</v>
          </cell>
          <cell r="G32">
            <v>5.4</v>
          </cell>
          <cell r="H32">
            <v>6</v>
          </cell>
          <cell r="I32">
            <v>7.8</v>
          </cell>
          <cell r="J32">
            <v>7.7</v>
          </cell>
          <cell r="K32">
            <v>7.9</v>
          </cell>
          <cell r="L32">
            <v>5</v>
          </cell>
          <cell r="M32">
            <v>5.0999999999999996</v>
          </cell>
          <cell r="N32">
            <v>5</v>
          </cell>
          <cell r="O32">
            <v>5.0999999999999996</v>
          </cell>
          <cell r="P32" t="str">
            <v>-</v>
          </cell>
          <cell r="Q32" t="str">
            <v>-</v>
          </cell>
          <cell r="R32">
            <v>1.58</v>
          </cell>
          <cell r="S32">
            <v>1.47</v>
          </cell>
          <cell r="T32">
            <v>-9.6</v>
          </cell>
          <cell r="U32">
            <v>9</v>
          </cell>
          <cell r="V32">
            <v>-1</v>
          </cell>
          <cell r="W32">
            <v>0.9</v>
          </cell>
          <cell r="X32">
            <v>3</v>
          </cell>
          <cell r="Y32" t="str">
            <v>-</v>
          </cell>
          <cell r="Z32" t="str">
            <v>-</v>
          </cell>
          <cell r="AA32">
            <v>2.7</v>
          </cell>
          <cell r="AB32">
            <v>0</v>
          </cell>
          <cell r="AC32">
            <v>0.6</v>
          </cell>
          <cell r="AD32">
            <v>1.7</v>
          </cell>
          <cell r="AE32">
            <v>0.3</v>
          </cell>
          <cell r="AF32">
            <v>3.7</v>
          </cell>
          <cell r="AG32">
            <v>4.2</v>
          </cell>
        </row>
        <row r="33">
          <cell r="A33" t="str">
            <v>B29LCJ0</v>
          </cell>
          <cell r="B33" t="str">
            <v>Crown Resorts</v>
          </cell>
          <cell r="C33" t="str">
            <v>Travel &amp; Leisure</v>
          </cell>
          <cell r="D33">
            <v>8769</v>
          </cell>
          <cell r="E33">
            <v>10345</v>
          </cell>
          <cell r="F33">
            <v>9.1999999999999993</v>
          </cell>
          <cell r="G33">
            <v>8.6999999999999993</v>
          </cell>
          <cell r="H33">
            <v>10.1</v>
          </cell>
          <cell r="I33">
            <v>9.5</v>
          </cell>
          <cell r="J33">
            <v>9.1</v>
          </cell>
          <cell r="K33">
            <v>10.199999999999999</v>
          </cell>
          <cell r="L33">
            <v>6.5</v>
          </cell>
          <cell r="M33">
            <v>6.6</v>
          </cell>
          <cell r="N33">
            <v>6.6</v>
          </cell>
          <cell r="O33">
            <v>6.6</v>
          </cell>
          <cell r="P33">
            <v>1.02</v>
          </cell>
          <cell r="Q33">
            <v>1.1599999999999999</v>
          </cell>
          <cell r="R33">
            <v>1.49</v>
          </cell>
          <cell r="S33">
            <v>1.28</v>
          </cell>
          <cell r="T33">
            <v>11.7</v>
          </cell>
          <cell r="U33">
            <v>3.5</v>
          </cell>
          <cell r="V33">
            <v>6.2</v>
          </cell>
          <cell r="W33">
            <v>2.5</v>
          </cell>
          <cell r="X33">
            <v>57</v>
          </cell>
          <cell r="Y33" t="str">
            <v>-</v>
          </cell>
          <cell r="Z33" t="str">
            <v>-</v>
          </cell>
          <cell r="AA33">
            <v>2.2000000000000002</v>
          </cell>
          <cell r="AB33">
            <v>-0.5</v>
          </cell>
          <cell r="AC33">
            <v>1.4</v>
          </cell>
          <cell r="AD33">
            <v>-1</v>
          </cell>
          <cell r="AE33">
            <v>1.1000000000000001</v>
          </cell>
          <cell r="AF33">
            <v>8.3000000000000007</v>
          </cell>
          <cell r="AG33">
            <v>8.3000000000000007</v>
          </cell>
        </row>
        <row r="34">
          <cell r="A34">
            <v>3304011</v>
          </cell>
          <cell r="B34" t="str">
            <v>Darty</v>
          </cell>
          <cell r="C34" t="str">
            <v>Genl Retailers</v>
          </cell>
          <cell r="D34">
            <v>571</v>
          </cell>
          <cell r="E34">
            <v>739</v>
          </cell>
          <cell r="F34">
            <v>1</v>
          </cell>
          <cell r="G34">
            <v>-0.9</v>
          </cell>
          <cell r="H34">
            <v>-1.1000000000000001</v>
          </cell>
          <cell r="I34">
            <v>1</v>
          </cell>
          <cell r="J34">
            <v>0.5</v>
          </cell>
          <cell r="K34">
            <v>1.4</v>
          </cell>
          <cell r="L34">
            <v>6.3</v>
          </cell>
          <cell r="M34">
            <v>6.4</v>
          </cell>
          <cell r="N34">
            <v>6.3</v>
          </cell>
          <cell r="O34">
            <v>6.3</v>
          </cell>
          <cell r="P34">
            <v>0.54</v>
          </cell>
          <cell r="Q34">
            <v>0.45</v>
          </cell>
          <cell r="R34">
            <v>0.59</v>
          </cell>
          <cell r="S34">
            <v>0.51</v>
          </cell>
          <cell r="T34">
            <v>-47.1</v>
          </cell>
          <cell r="U34">
            <v>-3.6</v>
          </cell>
          <cell r="V34">
            <v>-13.2</v>
          </cell>
          <cell r="W34">
            <v>-1.5</v>
          </cell>
          <cell r="X34" t="str">
            <v>-</v>
          </cell>
          <cell r="Y34" t="str">
            <v>-</v>
          </cell>
          <cell r="Z34" t="str">
            <v>-</v>
          </cell>
          <cell r="AA34">
            <v>0</v>
          </cell>
          <cell r="AB34">
            <v>-2</v>
          </cell>
          <cell r="AC34">
            <v>-0.1</v>
          </cell>
          <cell r="AD34">
            <v>1.6</v>
          </cell>
          <cell r="AE34">
            <v>0.9</v>
          </cell>
          <cell r="AF34">
            <v>2.2000000000000002</v>
          </cell>
          <cell r="AG34">
            <v>2.2999999999999998</v>
          </cell>
        </row>
        <row r="35">
          <cell r="A35" t="str">
            <v>B126KH9</v>
          </cell>
          <cell r="B35" t="str">
            <v>Debenhams</v>
          </cell>
          <cell r="C35" t="str">
            <v>Genl Retailers</v>
          </cell>
          <cell r="D35">
            <v>1364</v>
          </cell>
          <cell r="E35">
            <v>1831</v>
          </cell>
          <cell r="F35">
            <v>4.0999999999999996</v>
          </cell>
          <cell r="G35">
            <v>3.6</v>
          </cell>
          <cell r="H35">
            <v>3.2</v>
          </cell>
          <cell r="I35">
            <v>2.8</v>
          </cell>
          <cell r="J35">
            <v>2.8</v>
          </cell>
          <cell r="K35">
            <v>2.9</v>
          </cell>
          <cell r="L35">
            <v>6.1</v>
          </cell>
          <cell r="M35">
            <v>6</v>
          </cell>
          <cell r="N35">
            <v>6.1</v>
          </cell>
          <cell r="O35">
            <v>6</v>
          </cell>
          <cell r="P35">
            <v>0.56999999999999995</v>
          </cell>
          <cell r="Q35">
            <v>0.62</v>
          </cell>
          <cell r="R35">
            <v>0.56000000000000005</v>
          </cell>
          <cell r="S35">
            <v>0.51</v>
          </cell>
          <cell r="T35">
            <v>-1.2</v>
          </cell>
          <cell r="U35">
            <v>0</v>
          </cell>
          <cell r="V35">
            <v>1.7</v>
          </cell>
          <cell r="W35">
            <v>0</v>
          </cell>
          <cell r="X35">
            <v>-1</v>
          </cell>
          <cell r="Y35">
            <v>-4</v>
          </cell>
          <cell r="Z35">
            <v>-10</v>
          </cell>
          <cell r="AA35">
            <v>0.3</v>
          </cell>
          <cell r="AB35">
            <v>-0.5</v>
          </cell>
          <cell r="AC35">
            <v>-0.3</v>
          </cell>
          <cell r="AD35">
            <v>-0.4</v>
          </cell>
          <cell r="AE35">
            <v>0.1</v>
          </cell>
          <cell r="AF35">
            <v>1.9</v>
          </cell>
          <cell r="AG35">
            <v>2</v>
          </cell>
        </row>
        <row r="36">
          <cell r="A36">
            <v>2267278</v>
          </cell>
          <cell r="B36" t="str">
            <v>Deckers Outdoor</v>
          </cell>
          <cell r="C36" t="str">
            <v>Personal Goods</v>
          </cell>
          <cell r="D36">
            <v>3297</v>
          </cell>
          <cell r="E36">
            <v>2815</v>
          </cell>
          <cell r="F36">
            <v>10.5</v>
          </cell>
          <cell r="G36">
            <v>9.9</v>
          </cell>
          <cell r="H36">
            <v>10.199999999999999</v>
          </cell>
          <cell r="I36">
            <v>9.1999999999999993</v>
          </cell>
          <cell r="J36">
            <v>9.1</v>
          </cell>
          <cell r="K36">
            <v>9.3000000000000007</v>
          </cell>
          <cell r="L36">
            <v>6</v>
          </cell>
          <cell r="M36">
            <v>6</v>
          </cell>
          <cell r="N36">
            <v>6</v>
          </cell>
          <cell r="O36">
            <v>6</v>
          </cell>
          <cell r="P36">
            <v>1.48</v>
          </cell>
          <cell r="Q36">
            <v>1.34</v>
          </cell>
          <cell r="R36">
            <v>2</v>
          </cell>
          <cell r="S36">
            <v>1.62</v>
          </cell>
          <cell r="T36">
            <v>5.0999999999999996</v>
          </cell>
          <cell r="U36">
            <v>18.8</v>
          </cell>
          <cell r="V36">
            <v>2.6</v>
          </cell>
          <cell r="W36">
            <v>12.4</v>
          </cell>
          <cell r="X36" t="str">
            <v>-</v>
          </cell>
          <cell r="Y36" t="str">
            <v>-</v>
          </cell>
          <cell r="Z36" t="str">
            <v>-</v>
          </cell>
          <cell r="AA36">
            <v>-8.1999999999999993</v>
          </cell>
          <cell r="AB36">
            <v>-0.6</v>
          </cell>
          <cell r="AC36">
            <v>0.3</v>
          </cell>
          <cell r="AD36">
            <v>-1.1000000000000001</v>
          </cell>
          <cell r="AE36">
            <v>0.3</v>
          </cell>
          <cell r="AF36">
            <v>5.6</v>
          </cell>
          <cell r="AG36">
            <v>6.6</v>
          </cell>
        </row>
        <row r="37">
          <cell r="A37">
            <v>237400</v>
          </cell>
          <cell r="B37" t="str">
            <v>Diageo</v>
          </cell>
          <cell r="C37" t="str">
            <v>Beverages</v>
          </cell>
          <cell r="D37">
            <v>74505</v>
          </cell>
          <cell r="E37">
            <v>87608</v>
          </cell>
          <cell r="F37">
            <v>13.2</v>
          </cell>
          <cell r="G37">
            <v>11.5</v>
          </cell>
          <cell r="H37">
            <v>11.2</v>
          </cell>
          <cell r="I37">
            <v>10.8</v>
          </cell>
          <cell r="J37">
            <v>10.7</v>
          </cell>
          <cell r="K37">
            <v>11</v>
          </cell>
          <cell r="L37">
            <v>5.3</v>
          </cell>
          <cell r="M37">
            <v>5.3</v>
          </cell>
          <cell r="N37">
            <v>5.3</v>
          </cell>
          <cell r="O37">
            <v>5.4</v>
          </cell>
          <cell r="P37">
            <v>1.91</v>
          </cell>
          <cell r="Q37">
            <v>2.1800000000000002</v>
          </cell>
          <cell r="R37">
            <v>2.39</v>
          </cell>
          <cell r="S37">
            <v>2.16</v>
          </cell>
          <cell r="T37">
            <v>10</v>
          </cell>
          <cell r="U37">
            <v>9.6999999999999993</v>
          </cell>
          <cell r="V37">
            <v>-9.4</v>
          </cell>
          <cell r="W37">
            <v>3.8</v>
          </cell>
          <cell r="X37">
            <v>-12</v>
          </cell>
          <cell r="Y37">
            <v>-2</v>
          </cell>
          <cell r="Z37">
            <v>0</v>
          </cell>
          <cell r="AA37">
            <v>1.3</v>
          </cell>
          <cell r="AB37">
            <v>-1.7</v>
          </cell>
          <cell r="AC37">
            <v>-0.3</v>
          </cell>
          <cell r="AD37">
            <v>-0.5</v>
          </cell>
          <cell r="AE37">
            <v>0.3</v>
          </cell>
          <cell r="AF37">
            <v>6.3</v>
          </cell>
          <cell r="AG37">
            <v>6.7</v>
          </cell>
        </row>
        <row r="38">
          <cell r="A38">
            <v>2969637</v>
          </cell>
          <cell r="B38" t="str">
            <v>Dick's Sporting Good</v>
          </cell>
          <cell r="C38" t="str">
            <v>Genl Retailers</v>
          </cell>
          <cell r="D38">
            <v>5840</v>
          </cell>
          <cell r="E38">
            <v>5190</v>
          </cell>
          <cell r="F38">
            <v>5.8</v>
          </cell>
          <cell r="G38">
            <v>6.5</v>
          </cell>
          <cell r="H38">
            <v>7</v>
          </cell>
          <cell r="I38">
            <v>6.1</v>
          </cell>
          <cell r="J38">
            <v>6</v>
          </cell>
          <cell r="K38">
            <v>6.2</v>
          </cell>
          <cell r="L38">
            <v>5.4</v>
          </cell>
          <cell r="M38">
            <v>5.5</v>
          </cell>
          <cell r="N38">
            <v>5.5</v>
          </cell>
          <cell r="O38">
            <v>5.6</v>
          </cell>
          <cell r="P38">
            <v>0.95</v>
          </cell>
          <cell r="Q38">
            <v>1.1000000000000001</v>
          </cell>
          <cell r="R38">
            <v>1.07</v>
          </cell>
          <cell r="S38">
            <v>0.93</v>
          </cell>
          <cell r="T38">
            <v>6.3</v>
          </cell>
          <cell r="U38">
            <v>1.6</v>
          </cell>
          <cell r="V38">
            <v>5.8</v>
          </cell>
          <cell r="W38">
            <v>4.2</v>
          </cell>
          <cell r="X38">
            <v>-21</v>
          </cell>
          <cell r="Y38">
            <v>50</v>
          </cell>
          <cell r="Z38">
            <v>7</v>
          </cell>
          <cell r="AA38">
            <v>0.6</v>
          </cell>
          <cell r="AB38">
            <v>0.7</v>
          </cell>
          <cell r="AC38">
            <v>0.5</v>
          </cell>
          <cell r="AD38">
            <v>-1</v>
          </cell>
          <cell r="AE38">
            <v>0.2</v>
          </cell>
          <cell r="AF38">
            <v>2.7</v>
          </cell>
          <cell r="AG38">
            <v>3</v>
          </cell>
        </row>
        <row r="39">
          <cell r="A39">
            <v>2269768</v>
          </cell>
          <cell r="B39" t="str">
            <v>Dillard's</v>
          </cell>
          <cell r="C39" t="str">
            <v>Genl Retailers</v>
          </cell>
          <cell r="D39">
            <v>5177</v>
          </cell>
          <cell r="E39">
            <v>5491</v>
          </cell>
          <cell r="F39">
            <v>4.2</v>
          </cell>
          <cell r="G39">
            <v>5.7</v>
          </cell>
          <cell r="H39">
            <v>6.7</v>
          </cell>
          <cell r="I39">
            <v>6.9</v>
          </cell>
          <cell r="J39">
            <v>6.5</v>
          </cell>
          <cell r="K39">
            <v>7</v>
          </cell>
          <cell r="L39">
            <v>6.1</v>
          </cell>
          <cell r="M39">
            <v>6.1</v>
          </cell>
          <cell r="N39">
            <v>6.1</v>
          </cell>
          <cell r="O39">
            <v>6.2</v>
          </cell>
          <cell r="P39">
            <v>0.54</v>
          </cell>
          <cell r="Q39">
            <v>0.71</v>
          </cell>
          <cell r="R39">
            <v>0.75</v>
          </cell>
          <cell r="S39">
            <v>0.86</v>
          </cell>
          <cell r="T39">
            <v>-3.7</v>
          </cell>
          <cell r="U39">
            <v>-8.6999999999999993</v>
          </cell>
          <cell r="V39">
            <v>-2.4</v>
          </cell>
          <cell r="W39">
            <v>2</v>
          </cell>
          <cell r="X39">
            <v>13</v>
          </cell>
          <cell r="Y39">
            <v>25</v>
          </cell>
          <cell r="Z39">
            <v>13</v>
          </cell>
          <cell r="AA39">
            <v>0.5</v>
          </cell>
          <cell r="AB39">
            <v>1.5</v>
          </cell>
          <cell r="AC39">
            <v>1</v>
          </cell>
          <cell r="AD39">
            <v>-0.2</v>
          </cell>
          <cell r="AE39">
            <v>0.5</v>
          </cell>
          <cell r="AF39">
            <v>12.9</v>
          </cell>
          <cell r="AG39">
            <v>15.3</v>
          </cell>
        </row>
        <row r="40">
          <cell r="A40">
            <v>2272476</v>
          </cell>
          <cell r="B40" t="str">
            <v>Dollar Tree</v>
          </cell>
          <cell r="C40" t="str">
            <v>Genl Retailers</v>
          </cell>
          <cell r="D40">
            <v>13545</v>
          </cell>
          <cell r="E40">
            <v>13098</v>
          </cell>
          <cell r="F40">
            <v>8.4</v>
          </cell>
          <cell r="G40">
            <v>8.5</v>
          </cell>
          <cell r="H40">
            <v>8.6</v>
          </cell>
          <cell r="I40">
            <v>8.4</v>
          </cell>
          <cell r="J40">
            <v>8.4</v>
          </cell>
          <cell r="K40">
            <v>8.4</v>
          </cell>
          <cell r="L40">
            <v>5.5</v>
          </cell>
          <cell r="M40">
            <v>5.5</v>
          </cell>
          <cell r="N40">
            <v>5.6</v>
          </cell>
          <cell r="O40">
            <v>5.5</v>
          </cell>
          <cell r="P40">
            <v>1.29</v>
          </cell>
          <cell r="Q40">
            <v>1.45</v>
          </cell>
          <cell r="R40">
            <v>1.49</v>
          </cell>
          <cell r="S40">
            <v>1.51</v>
          </cell>
          <cell r="T40">
            <v>4.3</v>
          </cell>
          <cell r="U40">
            <v>8.6999999999999993</v>
          </cell>
          <cell r="V40">
            <v>3.8</v>
          </cell>
          <cell r="W40">
            <v>6.1</v>
          </cell>
          <cell r="X40">
            <v>17</v>
          </cell>
          <cell r="Y40">
            <v>16</v>
          </cell>
          <cell r="Z40">
            <v>60</v>
          </cell>
          <cell r="AA40">
            <v>1.2</v>
          </cell>
          <cell r="AB40">
            <v>0.1</v>
          </cell>
          <cell r="AC40">
            <v>0.2</v>
          </cell>
          <cell r="AD40">
            <v>-0.2</v>
          </cell>
          <cell r="AE40">
            <v>0</v>
          </cell>
          <cell r="AF40">
            <v>3.2</v>
          </cell>
          <cell r="AG40">
            <v>3.5</v>
          </cell>
        </row>
        <row r="41">
          <cell r="A41" t="str">
            <v>B01SD70</v>
          </cell>
          <cell r="B41" t="str">
            <v>Domino's Pizza Inc</v>
          </cell>
          <cell r="C41" t="str">
            <v>Travel &amp; Leisure</v>
          </cell>
          <cell r="D41">
            <v>5086</v>
          </cell>
          <cell r="E41">
            <v>6237</v>
          </cell>
          <cell r="F41">
            <v>21.7</v>
          </cell>
          <cell r="G41">
            <v>23.7</v>
          </cell>
          <cell r="H41">
            <v>25.1</v>
          </cell>
          <cell r="I41">
            <v>25.5</v>
          </cell>
          <cell r="J41">
            <v>25.1</v>
          </cell>
          <cell r="K41">
            <v>25.6</v>
          </cell>
          <cell r="L41">
            <v>6.6</v>
          </cell>
          <cell r="M41">
            <v>6.4</v>
          </cell>
          <cell r="N41">
            <v>6.3</v>
          </cell>
          <cell r="O41">
            <v>6.2</v>
          </cell>
          <cell r="P41">
            <v>3.26</v>
          </cell>
          <cell r="Q41">
            <v>4.05</v>
          </cell>
          <cell r="R41">
            <v>5.16</v>
          </cell>
          <cell r="S41">
            <v>5.91</v>
          </cell>
          <cell r="T41">
            <v>-3.9</v>
          </cell>
          <cell r="U41">
            <v>-3.3</v>
          </cell>
          <cell r="V41">
            <v>1.7</v>
          </cell>
          <cell r="W41">
            <v>5.5</v>
          </cell>
          <cell r="X41">
            <v>16</v>
          </cell>
          <cell r="Y41">
            <v>14</v>
          </cell>
          <cell r="Z41">
            <v>3</v>
          </cell>
          <cell r="AA41">
            <v>2.2999999999999998</v>
          </cell>
          <cell r="AB41">
            <v>2</v>
          </cell>
          <cell r="AC41">
            <v>1.5</v>
          </cell>
          <cell r="AD41">
            <v>0</v>
          </cell>
          <cell r="AE41">
            <v>0.4</v>
          </cell>
          <cell r="AF41">
            <v>3.4</v>
          </cell>
          <cell r="AG41">
            <v>3.9</v>
          </cell>
        </row>
        <row r="42">
          <cell r="A42" t="str">
            <v>B0R80X9</v>
          </cell>
          <cell r="B42" t="str">
            <v>Dufry</v>
          </cell>
          <cell r="C42" t="str">
            <v>Genl Retailers</v>
          </cell>
          <cell r="D42">
            <v>5438</v>
          </cell>
          <cell r="E42">
            <v>6833</v>
          </cell>
          <cell r="F42">
            <v>4.4000000000000004</v>
          </cell>
          <cell r="G42">
            <v>5.0999999999999996</v>
          </cell>
          <cell r="H42">
            <v>4.7</v>
          </cell>
          <cell r="I42">
            <v>5.9</v>
          </cell>
          <cell r="J42">
            <v>4.5999999999999996</v>
          </cell>
          <cell r="K42">
            <v>6.1</v>
          </cell>
          <cell r="L42">
            <v>6.1</v>
          </cell>
          <cell r="M42">
            <v>6.1</v>
          </cell>
          <cell r="N42">
            <v>6.1</v>
          </cell>
          <cell r="O42">
            <v>6.1</v>
          </cell>
          <cell r="P42">
            <v>0.78</v>
          </cell>
          <cell r="Q42">
            <v>0.78</v>
          </cell>
          <cell r="R42">
            <v>0.8</v>
          </cell>
          <cell r="S42">
            <v>0.81</v>
          </cell>
          <cell r="T42">
            <v>9.6999999999999993</v>
          </cell>
          <cell r="U42">
            <v>15.3</v>
          </cell>
          <cell r="V42">
            <v>18.7</v>
          </cell>
          <cell r="W42">
            <v>7.8</v>
          </cell>
          <cell r="X42">
            <v>-19</v>
          </cell>
          <cell r="Y42">
            <v>-3</v>
          </cell>
          <cell r="Z42" t="str">
            <v>-</v>
          </cell>
          <cell r="AA42">
            <v>-0.9</v>
          </cell>
          <cell r="AB42">
            <v>0.7</v>
          </cell>
          <cell r="AC42">
            <v>-0.4</v>
          </cell>
          <cell r="AD42">
            <v>-0.2</v>
          </cell>
          <cell r="AE42">
            <v>1.5</v>
          </cell>
          <cell r="AF42">
            <v>1.5</v>
          </cell>
          <cell r="AG42">
            <v>1.7</v>
          </cell>
        </row>
        <row r="43">
          <cell r="A43" t="str">
            <v>B1CKQ73</v>
          </cell>
          <cell r="B43" t="str">
            <v>Dunelm</v>
          </cell>
          <cell r="C43" t="str">
            <v>Genl Retailers</v>
          </cell>
          <cell r="D43">
            <v>2758</v>
          </cell>
          <cell r="E43">
            <v>2645</v>
          </cell>
          <cell r="F43">
            <v>16.8</v>
          </cell>
          <cell r="G43">
            <v>16.8</v>
          </cell>
          <cell r="H43">
            <v>17.399999999999999</v>
          </cell>
          <cell r="I43">
            <v>16</v>
          </cell>
          <cell r="J43">
            <v>16.2</v>
          </cell>
          <cell r="K43">
            <v>15.6</v>
          </cell>
          <cell r="L43">
            <v>6.2</v>
          </cell>
          <cell r="M43">
            <v>6.3</v>
          </cell>
          <cell r="N43">
            <v>6.3</v>
          </cell>
          <cell r="O43">
            <v>6.3</v>
          </cell>
          <cell r="P43">
            <v>1.89</v>
          </cell>
          <cell r="Q43">
            <v>2.41</v>
          </cell>
          <cell r="R43">
            <v>2.95</v>
          </cell>
          <cell r="S43">
            <v>2.37</v>
          </cell>
          <cell r="T43">
            <v>16.7</v>
          </cell>
          <cell r="U43">
            <v>9.8000000000000007</v>
          </cell>
          <cell r="V43">
            <v>2.5</v>
          </cell>
          <cell r="W43">
            <v>10.7</v>
          </cell>
          <cell r="X43">
            <v>29</v>
          </cell>
          <cell r="Y43">
            <v>15</v>
          </cell>
          <cell r="Z43" t="str">
            <v>-</v>
          </cell>
          <cell r="AA43">
            <v>-0.4</v>
          </cell>
          <cell r="AB43">
            <v>0</v>
          </cell>
          <cell r="AC43">
            <v>0.6</v>
          </cell>
          <cell r="AD43">
            <v>-1.2</v>
          </cell>
          <cell r="AE43">
            <v>-0.7</v>
          </cell>
          <cell r="AF43">
            <v>5.2</v>
          </cell>
          <cell r="AG43">
            <v>5.4</v>
          </cell>
        </row>
        <row r="44">
          <cell r="A44" t="str">
            <v>B3LHT03</v>
          </cell>
          <cell r="B44" t="str">
            <v>Dunkin' Brands</v>
          </cell>
          <cell r="C44" t="str">
            <v>Travel &amp; Leisure</v>
          </cell>
          <cell r="D44">
            <v>4946</v>
          </cell>
          <cell r="E44">
            <v>6393</v>
          </cell>
          <cell r="F44">
            <v>3.3</v>
          </cell>
          <cell r="G44">
            <v>4.5999999999999996</v>
          </cell>
          <cell r="H44">
            <v>5.6</v>
          </cell>
          <cell r="I44">
            <v>7.1</v>
          </cell>
          <cell r="J44">
            <v>6.7</v>
          </cell>
          <cell r="K44">
            <v>7.2</v>
          </cell>
          <cell r="L44">
            <v>5.4</v>
          </cell>
          <cell r="M44">
            <v>5.2</v>
          </cell>
          <cell r="N44">
            <v>5.2</v>
          </cell>
          <cell r="O44">
            <v>5.3</v>
          </cell>
          <cell r="P44">
            <v>1.35</v>
          </cell>
          <cell r="Q44">
            <v>1.48</v>
          </cell>
          <cell r="R44">
            <v>1.79</v>
          </cell>
          <cell r="S44">
            <v>1.81</v>
          </cell>
          <cell r="T44">
            <v>-1.4</v>
          </cell>
          <cell r="U44">
            <v>-2.7</v>
          </cell>
          <cell r="V44">
            <v>-2</v>
          </cell>
          <cell r="W44">
            <v>-0.4</v>
          </cell>
          <cell r="X44">
            <v>-16</v>
          </cell>
          <cell r="Y44" t="str">
            <v>-</v>
          </cell>
          <cell r="Z44" t="str">
            <v>-</v>
          </cell>
          <cell r="AA44">
            <v>0.9</v>
          </cell>
          <cell r="AB44">
            <v>1.3</v>
          </cell>
          <cell r="AC44">
            <v>1</v>
          </cell>
          <cell r="AD44">
            <v>1.1000000000000001</v>
          </cell>
          <cell r="AE44">
            <v>0.4</v>
          </cell>
          <cell r="AF44">
            <v>2.9</v>
          </cell>
          <cell r="AG44">
            <v>3.2</v>
          </cell>
        </row>
        <row r="45">
          <cell r="A45">
            <v>6321642</v>
          </cell>
          <cell r="B45" t="str">
            <v>Esprit Holdings</v>
          </cell>
          <cell r="C45" t="str">
            <v>Genl Retailers</v>
          </cell>
          <cell r="D45">
            <v>2510</v>
          </cell>
          <cell r="E45">
            <v>1857</v>
          </cell>
          <cell r="F45">
            <v>5.6</v>
          </cell>
          <cell r="G45">
            <v>1.2</v>
          </cell>
          <cell r="H45">
            <v>-4.9000000000000004</v>
          </cell>
          <cell r="I45">
            <v>1.5</v>
          </cell>
          <cell r="J45">
            <v>0.9</v>
          </cell>
          <cell r="K45">
            <v>1.5</v>
          </cell>
          <cell r="L45">
            <v>6.1</v>
          </cell>
          <cell r="M45">
            <v>6.1</v>
          </cell>
          <cell r="N45">
            <v>6.2</v>
          </cell>
          <cell r="O45">
            <v>6.2</v>
          </cell>
          <cell r="P45">
            <v>1.0900000000000001</v>
          </cell>
          <cell r="Q45">
            <v>0.63</v>
          </cell>
          <cell r="R45">
            <v>0.66</v>
          </cell>
          <cell r="S45">
            <v>0.63</v>
          </cell>
          <cell r="T45">
            <v>8.8000000000000007</v>
          </cell>
          <cell r="U45">
            <v>-16.2</v>
          </cell>
          <cell r="V45">
            <v>1.8</v>
          </cell>
          <cell r="W45">
            <v>-1</v>
          </cell>
          <cell r="X45" t="str">
            <v>-</v>
          </cell>
          <cell r="Y45" t="str">
            <v>-</v>
          </cell>
          <cell r="Z45" t="str">
            <v>-</v>
          </cell>
          <cell r="AA45">
            <v>-4.5999999999999996</v>
          </cell>
          <cell r="AB45">
            <v>-4.4000000000000004</v>
          </cell>
          <cell r="AC45">
            <v>-6.1</v>
          </cell>
          <cell r="AD45">
            <v>5.8</v>
          </cell>
          <cell r="AE45">
            <v>0.6</v>
          </cell>
          <cell r="AF45">
            <v>1.5</v>
          </cell>
          <cell r="AG45">
            <v>1.5</v>
          </cell>
        </row>
        <row r="46">
          <cell r="A46">
            <v>2320524</v>
          </cell>
          <cell r="B46" t="str">
            <v>Estee Lauder</v>
          </cell>
          <cell r="C46" t="str">
            <v>Personal Goods</v>
          </cell>
          <cell r="D46">
            <v>27567</v>
          </cell>
          <cell r="E46">
            <v>26622</v>
          </cell>
          <cell r="F46">
            <v>11.6</v>
          </cell>
          <cell r="G46">
            <v>11.1</v>
          </cell>
          <cell r="H46">
            <v>12.4</v>
          </cell>
          <cell r="I46">
            <v>11.1</v>
          </cell>
          <cell r="J46">
            <v>10.9</v>
          </cell>
          <cell r="K46">
            <v>11.4</v>
          </cell>
          <cell r="L46">
            <v>5.5</v>
          </cell>
          <cell r="M46">
            <v>5.5</v>
          </cell>
          <cell r="N46">
            <v>5.6</v>
          </cell>
          <cell r="O46">
            <v>5.6</v>
          </cell>
          <cell r="P46">
            <v>2.39</v>
          </cell>
          <cell r="Q46">
            <v>2.44</v>
          </cell>
          <cell r="R46">
            <v>2.48</v>
          </cell>
          <cell r="S46">
            <v>2.25</v>
          </cell>
          <cell r="T46">
            <v>1.7</v>
          </cell>
          <cell r="U46">
            <v>7.7</v>
          </cell>
          <cell r="V46">
            <v>6.9</v>
          </cell>
          <cell r="W46">
            <v>7</v>
          </cell>
          <cell r="X46">
            <v>16</v>
          </cell>
          <cell r="Y46">
            <v>20</v>
          </cell>
          <cell r="Z46">
            <v>10</v>
          </cell>
          <cell r="AA46">
            <v>1.2</v>
          </cell>
          <cell r="AB46">
            <v>-0.5</v>
          </cell>
          <cell r="AC46">
            <v>1.3</v>
          </cell>
          <cell r="AD46">
            <v>-1.6</v>
          </cell>
          <cell r="AE46">
            <v>0.5</v>
          </cell>
          <cell r="AF46">
            <v>6.3</v>
          </cell>
          <cell r="AG46">
            <v>7.1</v>
          </cell>
        </row>
        <row r="47">
          <cell r="A47">
            <v>6332439</v>
          </cell>
          <cell r="B47" t="str">
            <v>Fast Retailing</v>
          </cell>
          <cell r="C47" t="str">
            <v>Genl Retailers</v>
          </cell>
          <cell r="D47">
            <v>37004</v>
          </cell>
          <cell r="E47">
            <v>33546</v>
          </cell>
          <cell r="F47">
            <v>5.8</v>
          </cell>
          <cell r="G47">
            <v>6</v>
          </cell>
          <cell r="H47">
            <v>5.2</v>
          </cell>
          <cell r="I47">
            <v>5.5</v>
          </cell>
          <cell r="J47">
            <v>4.3</v>
          </cell>
          <cell r="K47">
            <v>5.5</v>
          </cell>
          <cell r="L47">
            <v>5</v>
          </cell>
          <cell r="M47">
            <v>5.0999999999999996</v>
          </cell>
          <cell r="N47">
            <v>5.0999999999999996</v>
          </cell>
          <cell r="O47">
            <v>5.0999999999999996</v>
          </cell>
          <cell r="P47">
            <v>1.24</v>
          </cell>
          <cell r="Q47">
            <v>1.29</v>
          </cell>
          <cell r="R47">
            <v>1.57</v>
          </cell>
          <cell r="S47">
            <v>2.12</v>
          </cell>
          <cell r="T47">
            <v>7.1</v>
          </cell>
          <cell r="U47">
            <v>16.100000000000001</v>
          </cell>
          <cell r="V47">
            <v>30.3</v>
          </cell>
          <cell r="W47">
            <v>5.0999999999999996</v>
          </cell>
          <cell r="X47">
            <v>0</v>
          </cell>
          <cell r="Y47">
            <v>-1</v>
          </cell>
          <cell r="Z47">
            <v>9</v>
          </cell>
          <cell r="AA47">
            <v>-0.8</v>
          </cell>
          <cell r="AB47">
            <v>0.2</v>
          </cell>
          <cell r="AC47">
            <v>-0.8</v>
          </cell>
          <cell r="AD47">
            <v>-0.9</v>
          </cell>
          <cell r="AE47">
            <v>1.2</v>
          </cell>
          <cell r="AF47">
            <v>2.6</v>
          </cell>
          <cell r="AG47">
            <v>2.9</v>
          </cell>
        </row>
        <row r="48">
          <cell r="A48">
            <v>2980906</v>
          </cell>
          <cell r="B48" t="str">
            <v>Foot Locker</v>
          </cell>
          <cell r="C48" t="str">
            <v>Genl Retailers</v>
          </cell>
          <cell r="D48">
            <v>8192</v>
          </cell>
          <cell r="E48">
            <v>6734</v>
          </cell>
          <cell r="F48">
            <v>3.4</v>
          </cell>
          <cell r="G48">
            <v>4.5999999999999996</v>
          </cell>
          <cell r="H48">
            <v>4.8</v>
          </cell>
          <cell r="I48">
            <v>4.9000000000000004</v>
          </cell>
          <cell r="J48">
            <v>5</v>
          </cell>
          <cell r="K48">
            <v>4.9000000000000004</v>
          </cell>
          <cell r="L48">
            <v>5.4</v>
          </cell>
          <cell r="M48">
            <v>5.4</v>
          </cell>
          <cell r="N48">
            <v>5.4</v>
          </cell>
          <cell r="O48">
            <v>5.5</v>
          </cell>
          <cell r="P48">
            <v>0.66</v>
          </cell>
          <cell r="Q48">
            <v>0.78</v>
          </cell>
          <cell r="R48">
            <v>0.78</v>
          </cell>
          <cell r="S48">
            <v>0.96</v>
          </cell>
          <cell r="T48">
            <v>1.1000000000000001</v>
          </cell>
          <cell r="U48">
            <v>2.1</v>
          </cell>
          <cell r="V48">
            <v>3.4</v>
          </cell>
          <cell r="W48">
            <v>3.4</v>
          </cell>
          <cell r="X48">
            <v>14</v>
          </cell>
          <cell r="Y48">
            <v>7</v>
          </cell>
          <cell r="Z48">
            <v>9</v>
          </cell>
          <cell r="AA48">
            <v>0.6</v>
          </cell>
          <cell r="AB48">
            <v>1.2</v>
          </cell>
          <cell r="AC48">
            <v>0.3</v>
          </cell>
          <cell r="AD48">
            <v>0.1</v>
          </cell>
          <cell r="AE48">
            <v>0</v>
          </cell>
          <cell r="AF48">
            <v>2.6</v>
          </cell>
          <cell r="AG48">
            <v>2.7</v>
          </cell>
        </row>
        <row r="49">
          <cell r="A49" t="str">
            <v>BBGT609</v>
          </cell>
          <cell r="B49" t="str">
            <v>Fossil Group</v>
          </cell>
          <cell r="C49" t="str">
            <v>Personal Goods</v>
          </cell>
          <cell r="D49">
            <v>5587</v>
          </cell>
          <cell r="E49">
            <v>5363</v>
          </cell>
          <cell r="F49">
            <v>14.4</v>
          </cell>
          <cell r="G49">
            <v>13.9</v>
          </cell>
          <cell r="H49">
            <v>12.2</v>
          </cell>
          <cell r="I49">
            <v>10.4</v>
          </cell>
          <cell r="J49">
            <v>11.8</v>
          </cell>
          <cell r="K49">
            <v>10.199999999999999</v>
          </cell>
          <cell r="L49">
            <v>5.9</v>
          </cell>
          <cell r="M49">
            <v>5.7</v>
          </cell>
          <cell r="N49">
            <v>5.7</v>
          </cell>
          <cell r="O49">
            <v>5.7</v>
          </cell>
          <cell r="P49">
            <v>2.39</v>
          </cell>
          <cell r="Q49">
            <v>2</v>
          </cell>
          <cell r="R49">
            <v>2</v>
          </cell>
          <cell r="S49">
            <v>1.48</v>
          </cell>
          <cell r="T49">
            <v>13.7</v>
          </cell>
          <cell r="U49">
            <v>16</v>
          </cell>
          <cell r="V49">
            <v>12.8</v>
          </cell>
          <cell r="W49">
            <v>12.7</v>
          </cell>
          <cell r="X49">
            <v>29</v>
          </cell>
          <cell r="Y49">
            <v>51</v>
          </cell>
          <cell r="Z49">
            <v>24</v>
          </cell>
          <cell r="AA49">
            <v>0.6</v>
          </cell>
          <cell r="AB49">
            <v>-0.5</v>
          </cell>
          <cell r="AC49">
            <v>-1.7</v>
          </cell>
          <cell r="AD49">
            <v>-0.5</v>
          </cell>
          <cell r="AE49">
            <v>-1.6</v>
          </cell>
          <cell r="AF49">
            <v>4.2</v>
          </cell>
          <cell r="AG49">
            <v>4.2</v>
          </cell>
        </row>
        <row r="50">
          <cell r="A50" t="str">
            <v>B4RM4H1</v>
          </cell>
          <cell r="B50" t="str">
            <v>Francesca's Holdings</v>
          </cell>
          <cell r="C50" t="str">
            <v>Genl Retailers</v>
          </cell>
          <cell r="D50">
            <v>531</v>
          </cell>
          <cell r="E50">
            <v>466</v>
          </cell>
          <cell r="F50">
            <v>15</v>
          </cell>
          <cell r="G50">
            <v>16</v>
          </cell>
          <cell r="H50">
            <v>13</v>
          </cell>
          <cell r="I50">
            <v>10</v>
          </cell>
          <cell r="J50">
            <v>10</v>
          </cell>
          <cell r="K50">
            <v>10</v>
          </cell>
          <cell r="L50">
            <v>6.1</v>
          </cell>
          <cell r="M50">
            <v>5.8</v>
          </cell>
          <cell r="N50">
            <v>6</v>
          </cell>
          <cell r="O50">
            <v>5.9</v>
          </cell>
          <cell r="P50">
            <v>4.18</v>
          </cell>
          <cell r="Q50">
            <v>3.71</v>
          </cell>
          <cell r="R50">
            <v>2.61</v>
          </cell>
          <cell r="S50">
            <v>1.25</v>
          </cell>
          <cell r="T50" t="str">
            <v>-</v>
          </cell>
          <cell r="U50">
            <v>42.7</v>
          </cell>
          <cell r="V50">
            <v>21.1</v>
          </cell>
          <cell r="W50">
            <v>13.4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>
            <v>1</v>
          </cell>
          <cell r="AC50">
            <v>-3</v>
          </cell>
          <cell r="AD50">
            <v>-3</v>
          </cell>
          <cell r="AE50">
            <v>-0.1</v>
          </cell>
          <cell r="AF50">
            <v>3.6</v>
          </cell>
          <cell r="AG50">
            <v>4</v>
          </cell>
        </row>
        <row r="51">
          <cell r="A51" t="str">
            <v>BMP36W1</v>
          </cell>
          <cell r="B51" t="str">
            <v>GAME Digital</v>
          </cell>
          <cell r="C51" t="str">
            <v>Genl Retailers</v>
          </cell>
          <cell r="D51">
            <v>920</v>
          </cell>
          <cell r="E51">
            <v>698</v>
          </cell>
          <cell r="F51">
            <v>-4.4000000000000004</v>
          </cell>
          <cell r="G51">
            <v>2.6</v>
          </cell>
          <cell r="H51">
            <v>7.9</v>
          </cell>
          <cell r="I51">
            <v>8.1999999999999993</v>
          </cell>
          <cell r="J51">
            <v>8</v>
          </cell>
          <cell r="K51">
            <v>8.6999999999999993</v>
          </cell>
          <cell r="L51">
            <v>6.2</v>
          </cell>
          <cell r="M51">
            <v>6.3</v>
          </cell>
          <cell r="N51">
            <v>6.2</v>
          </cell>
          <cell r="O51">
            <v>6.3</v>
          </cell>
          <cell r="P51" t="str">
            <v>-</v>
          </cell>
          <cell r="Q51" t="str">
            <v>-</v>
          </cell>
          <cell r="R51">
            <v>1.38</v>
          </cell>
          <cell r="S51">
            <v>1.21</v>
          </cell>
          <cell r="T51" t="str">
            <v>-</v>
          </cell>
          <cell r="U51">
            <v>-19.5</v>
          </cell>
          <cell r="V51">
            <v>-2.1</v>
          </cell>
          <cell r="W51">
            <v>9.6</v>
          </cell>
          <cell r="X51" t="str">
            <v>-</v>
          </cell>
          <cell r="Y51" t="str">
            <v>-</v>
          </cell>
          <cell r="Z51" t="str">
            <v>-</v>
          </cell>
          <cell r="AA51" t="str">
            <v>-</v>
          </cell>
          <cell r="AB51">
            <v>7.1</v>
          </cell>
          <cell r="AC51">
            <v>5.2</v>
          </cell>
          <cell r="AD51">
            <v>0.1</v>
          </cell>
          <cell r="AE51">
            <v>0.7</v>
          </cell>
          <cell r="AF51">
            <v>3</v>
          </cell>
          <cell r="AG51">
            <v>3.4</v>
          </cell>
        </row>
        <row r="52">
          <cell r="A52" t="str">
            <v>B0LLFT5</v>
          </cell>
          <cell r="B52" t="str">
            <v>GameStop</v>
          </cell>
          <cell r="C52" t="str">
            <v>Genl Retailers</v>
          </cell>
          <cell r="D52">
            <v>4943</v>
          </cell>
          <cell r="E52">
            <v>3840</v>
          </cell>
          <cell r="F52">
            <v>5.2</v>
          </cell>
          <cell r="G52">
            <v>5.4</v>
          </cell>
          <cell r="H52">
            <v>5</v>
          </cell>
          <cell r="I52">
            <v>6</v>
          </cell>
          <cell r="J52">
            <v>5.7</v>
          </cell>
          <cell r="K52">
            <v>6.1</v>
          </cell>
          <cell r="L52">
            <v>5.6</v>
          </cell>
          <cell r="M52">
            <v>5.6</v>
          </cell>
          <cell r="N52">
            <v>5.6</v>
          </cell>
          <cell r="O52">
            <v>5.6</v>
          </cell>
          <cell r="P52">
            <v>0.63</v>
          </cell>
          <cell r="Q52">
            <v>0.6</v>
          </cell>
          <cell r="R52">
            <v>0.88</v>
          </cell>
          <cell r="S52">
            <v>0.82</v>
          </cell>
          <cell r="T52">
            <v>0.1</v>
          </cell>
          <cell r="U52">
            <v>-10.9</v>
          </cell>
          <cell r="V52">
            <v>-4.0999999999999996</v>
          </cell>
          <cell r="W52">
            <v>4.5999999999999996</v>
          </cell>
          <cell r="X52">
            <v>28</v>
          </cell>
          <cell r="Y52">
            <v>19</v>
          </cell>
          <cell r="Z52" t="str">
            <v>-</v>
          </cell>
          <cell r="AA52">
            <v>-1.1000000000000001</v>
          </cell>
          <cell r="AB52">
            <v>0.2</v>
          </cell>
          <cell r="AC52">
            <v>-0.4</v>
          </cell>
          <cell r="AD52">
            <v>0.7</v>
          </cell>
          <cell r="AE52">
            <v>0.4</v>
          </cell>
          <cell r="AF52">
            <v>3.3</v>
          </cell>
          <cell r="AG52">
            <v>3.6</v>
          </cell>
        </row>
        <row r="53">
          <cell r="A53">
            <v>2360326</v>
          </cell>
          <cell r="B53" t="str">
            <v>Gap Inc</v>
          </cell>
          <cell r="C53" t="str">
            <v>Genl Retailers</v>
          </cell>
          <cell r="D53">
            <v>17455</v>
          </cell>
          <cell r="E53">
            <v>15833</v>
          </cell>
          <cell r="F53">
            <v>4.8</v>
          </cell>
          <cell r="G53">
            <v>6.1</v>
          </cell>
          <cell r="H53">
            <v>6.8</v>
          </cell>
          <cell r="I53">
            <v>5.8</v>
          </cell>
          <cell r="J53">
            <v>5.7</v>
          </cell>
          <cell r="K53">
            <v>5.8</v>
          </cell>
          <cell r="L53">
            <v>5.6</v>
          </cell>
          <cell r="M53">
            <v>5.6</v>
          </cell>
          <cell r="N53">
            <v>5.6</v>
          </cell>
          <cell r="O53">
            <v>5.6</v>
          </cell>
          <cell r="P53">
            <v>0.71</v>
          </cell>
          <cell r="Q53">
            <v>0.87</v>
          </cell>
          <cell r="R53">
            <v>0.99</v>
          </cell>
          <cell r="S53">
            <v>0.9</v>
          </cell>
          <cell r="T53">
            <v>2.2000000000000002</v>
          </cell>
          <cell r="U53">
            <v>-1.5</v>
          </cell>
          <cell r="V53">
            <v>1.7</v>
          </cell>
          <cell r="W53">
            <v>3.7</v>
          </cell>
          <cell r="X53">
            <v>6</v>
          </cell>
          <cell r="Y53">
            <v>10</v>
          </cell>
          <cell r="Z53">
            <v>1</v>
          </cell>
          <cell r="AA53">
            <v>-3</v>
          </cell>
          <cell r="AB53">
            <v>1.3</v>
          </cell>
          <cell r="AC53">
            <v>0.7</v>
          </cell>
          <cell r="AD53">
            <v>-1.1000000000000001</v>
          </cell>
          <cell r="AE53">
            <v>0.1</v>
          </cell>
          <cell r="AF53">
            <v>3</v>
          </cell>
          <cell r="AG53">
            <v>3.1</v>
          </cell>
        </row>
        <row r="54">
          <cell r="A54" t="str">
            <v>B044JP5</v>
          </cell>
          <cell r="B54" t="str">
            <v>Geox SpA</v>
          </cell>
          <cell r="C54" t="str">
            <v>Personal Goods</v>
          </cell>
          <cell r="D54">
            <v>871</v>
          </cell>
          <cell r="E54">
            <v>824</v>
          </cell>
          <cell r="F54">
            <v>5.7</v>
          </cell>
          <cell r="G54">
            <v>3.9</v>
          </cell>
          <cell r="H54">
            <v>-1</v>
          </cell>
          <cell r="I54">
            <v>1.2</v>
          </cell>
          <cell r="J54">
            <v>-0.2</v>
          </cell>
          <cell r="K54">
            <v>1.4</v>
          </cell>
          <cell r="L54">
            <v>6.3</v>
          </cell>
          <cell r="M54">
            <v>6.2</v>
          </cell>
          <cell r="N54">
            <v>6</v>
          </cell>
          <cell r="O54">
            <v>6.1</v>
          </cell>
          <cell r="P54">
            <v>0.96</v>
          </cell>
          <cell r="Q54">
            <v>0.69</v>
          </cell>
          <cell r="R54">
            <v>0.8</v>
          </cell>
          <cell r="S54">
            <v>0.76</v>
          </cell>
          <cell r="T54">
            <v>3.1</v>
          </cell>
          <cell r="U54">
            <v>3.7</v>
          </cell>
          <cell r="V54">
            <v>6.6</v>
          </cell>
          <cell r="W54">
            <v>1.7</v>
          </cell>
          <cell r="X54" t="str">
            <v>-</v>
          </cell>
          <cell r="Y54" t="str">
            <v>-</v>
          </cell>
          <cell r="Z54" t="str">
            <v>-</v>
          </cell>
          <cell r="AA54">
            <v>-1.1000000000000001</v>
          </cell>
          <cell r="AB54">
            <v>-1.8</v>
          </cell>
          <cell r="AC54">
            <v>-4.9000000000000004</v>
          </cell>
          <cell r="AD54">
            <v>0.8</v>
          </cell>
          <cell r="AE54">
            <v>1.6</v>
          </cell>
          <cell r="AF54">
            <v>1.4</v>
          </cell>
          <cell r="AG54">
            <v>1.8</v>
          </cell>
        </row>
        <row r="55">
          <cell r="A55">
            <v>2387109</v>
          </cell>
          <cell r="B55" t="str">
            <v>Guess?</v>
          </cell>
          <cell r="C55" t="str">
            <v>Genl Retailers</v>
          </cell>
          <cell r="D55">
            <v>1891</v>
          </cell>
          <cell r="E55">
            <v>1408</v>
          </cell>
          <cell r="F55">
            <v>7.9</v>
          </cell>
          <cell r="G55">
            <v>5.6</v>
          </cell>
          <cell r="H55">
            <v>3.6</v>
          </cell>
          <cell r="I55">
            <v>1.6</v>
          </cell>
          <cell r="J55">
            <v>1.3</v>
          </cell>
          <cell r="K55">
            <v>1.7</v>
          </cell>
          <cell r="L55">
            <v>5.6</v>
          </cell>
          <cell r="M55">
            <v>5.5</v>
          </cell>
          <cell r="N55">
            <v>5.5</v>
          </cell>
          <cell r="O55">
            <v>5.5</v>
          </cell>
          <cell r="P55">
            <v>1.04</v>
          </cell>
          <cell r="Q55">
            <v>0.83</v>
          </cell>
          <cell r="R55">
            <v>0.71</v>
          </cell>
          <cell r="S55">
            <v>0.7</v>
          </cell>
          <cell r="T55">
            <v>12.3</v>
          </cell>
          <cell r="U55">
            <v>1.7</v>
          </cell>
          <cell r="V55">
            <v>0.1</v>
          </cell>
          <cell r="W55">
            <v>0.5</v>
          </cell>
          <cell r="X55">
            <v>6</v>
          </cell>
          <cell r="Y55">
            <v>15</v>
          </cell>
          <cell r="Z55">
            <v>20</v>
          </cell>
          <cell r="AA55">
            <v>-1.4</v>
          </cell>
          <cell r="AB55">
            <v>-2.2999999999999998</v>
          </cell>
          <cell r="AC55">
            <v>-2</v>
          </cell>
          <cell r="AD55">
            <v>-2.2999999999999998</v>
          </cell>
          <cell r="AE55">
            <v>0.5</v>
          </cell>
          <cell r="AF55">
            <v>1.9</v>
          </cell>
          <cell r="AG55">
            <v>2</v>
          </cell>
        </row>
        <row r="56">
          <cell r="A56" t="str">
            <v>B1BJSL9</v>
          </cell>
          <cell r="B56" t="str">
            <v>HanesBrands</v>
          </cell>
          <cell r="C56" t="str">
            <v>Personal Goods</v>
          </cell>
          <cell r="D56">
            <v>11142</v>
          </cell>
          <cell r="E56">
            <v>12008</v>
          </cell>
          <cell r="F56">
            <v>6.5</v>
          </cell>
          <cell r="G56">
            <v>6.3</v>
          </cell>
          <cell r="H56">
            <v>8.4</v>
          </cell>
          <cell r="I56">
            <v>12.1</v>
          </cell>
          <cell r="J56">
            <v>11.5</v>
          </cell>
          <cell r="K56">
            <v>12.3</v>
          </cell>
          <cell r="L56">
            <v>5.2</v>
          </cell>
          <cell r="M56">
            <v>5.4</v>
          </cell>
          <cell r="N56">
            <v>5.5</v>
          </cell>
          <cell r="O56">
            <v>5.9</v>
          </cell>
          <cell r="P56">
            <v>1.1100000000000001</v>
          </cell>
          <cell r="Q56">
            <v>1.1399999999999999</v>
          </cell>
          <cell r="R56">
            <v>1.54</v>
          </cell>
          <cell r="S56">
            <v>2.3199999999999998</v>
          </cell>
          <cell r="T56">
            <v>3.4</v>
          </cell>
          <cell r="U56">
            <v>-9.1999999999999993</v>
          </cell>
          <cell r="V56">
            <v>6</v>
          </cell>
          <cell r="W56">
            <v>3.6</v>
          </cell>
          <cell r="X56">
            <v>95</v>
          </cell>
          <cell r="Y56">
            <v>102</v>
          </cell>
          <cell r="Z56">
            <v>2</v>
          </cell>
          <cell r="AA56">
            <v>0.8</v>
          </cell>
          <cell r="AB56">
            <v>-0.3</v>
          </cell>
          <cell r="AC56">
            <v>2.2000000000000002</v>
          </cell>
          <cell r="AD56">
            <v>3.1</v>
          </cell>
          <cell r="AE56">
            <v>0.8</v>
          </cell>
          <cell r="AF56">
            <v>5.0999999999999996</v>
          </cell>
          <cell r="AG56">
            <v>6.5</v>
          </cell>
        </row>
        <row r="57">
          <cell r="A57">
            <v>2411053</v>
          </cell>
          <cell r="B57" t="str">
            <v>Harley-Davidson</v>
          </cell>
          <cell r="C57" t="str">
            <v>Autos &amp; Parts</v>
          </cell>
          <cell r="D57">
            <v>14862</v>
          </cell>
          <cell r="E57">
            <v>17923</v>
          </cell>
          <cell r="F57">
            <v>7.4</v>
          </cell>
          <cell r="G57">
            <v>8.1</v>
          </cell>
          <cell r="H57">
            <v>7.5</v>
          </cell>
          <cell r="I57">
            <v>8.3000000000000007</v>
          </cell>
          <cell r="J57">
            <v>8.1999999999999993</v>
          </cell>
          <cell r="K57">
            <v>8.4</v>
          </cell>
          <cell r="L57">
            <v>5.0999999999999996</v>
          </cell>
          <cell r="M57">
            <v>5.2</v>
          </cell>
          <cell r="N57">
            <v>5.3</v>
          </cell>
          <cell r="O57">
            <v>5.5</v>
          </cell>
          <cell r="P57">
            <v>1.37</v>
          </cell>
          <cell r="Q57">
            <v>1.51</v>
          </cell>
          <cell r="R57">
            <v>1.64</v>
          </cell>
          <cell r="S57">
            <v>1.59</v>
          </cell>
          <cell r="T57">
            <v>-2.6</v>
          </cell>
          <cell r="U57">
            <v>-5.7</v>
          </cell>
          <cell r="V57">
            <v>1.7</v>
          </cell>
          <cell r="W57">
            <v>3</v>
          </cell>
          <cell r="X57">
            <v>-3</v>
          </cell>
          <cell r="Y57" t="str">
            <v>-</v>
          </cell>
          <cell r="Z57">
            <v>4</v>
          </cell>
          <cell r="AA57">
            <v>1</v>
          </cell>
          <cell r="AB57">
            <v>0.7</v>
          </cell>
          <cell r="AC57">
            <v>-0.6</v>
          </cell>
          <cell r="AD57">
            <v>0.6</v>
          </cell>
          <cell r="AE57">
            <v>0.2</v>
          </cell>
          <cell r="AF57">
            <v>5.4</v>
          </cell>
          <cell r="AG57">
            <v>6.7</v>
          </cell>
        </row>
        <row r="58">
          <cell r="A58">
            <v>5687431</v>
          </cell>
          <cell r="B58" t="str">
            <v>Hennes &amp; Mauritz</v>
          </cell>
          <cell r="C58" t="str">
            <v>Genl Retailers</v>
          </cell>
          <cell r="D58">
            <v>69111</v>
          </cell>
          <cell r="E58">
            <v>65049</v>
          </cell>
          <cell r="F58">
            <v>11</v>
          </cell>
          <cell r="G58">
            <v>11.6</v>
          </cell>
          <cell r="H58">
            <v>11.2</v>
          </cell>
          <cell r="I58">
            <v>12.2</v>
          </cell>
          <cell r="J58">
            <v>11.6</v>
          </cell>
          <cell r="K58">
            <v>12.3</v>
          </cell>
          <cell r="L58">
            <v>5.6</v>
          </cell>
          <cell r="M58">
            <v>5.6</v>
          </cell>
          <cell r="N58">
            <v>5.6</v>
          </cell>
          <cell r="O58">
            <v>5.7</v>
          </cell>
          <cell r="P58">
            <v>2.02</v>
          </cell>
          <cell r="Q58">
            <v>2.04</v>
          </cell>
          <cell r="R58">
            <v>1.99</v>
          </cell>
          <cell r="S58">
            <v>2.2999999999999998</v>
          </cell>
          <cell r="T58">
            <v>-0.4</v>
          </cell>
          <cell r="U58">
            <v>5.0999999999999996</v>
          </cell>
          <cell r="V58">
            <v>5.5</v>
          </cell>
          <cell r="W58">
            <v>1.5</v>
          </cell>
          <cell r="X58">
            <v>-2</v>
          </cell>
          <cell r="Y58">
            <v>4</v>
          </cell>
          <cell r="Z58">
            <v>12</v>
          </cell>
          <cell r="AA58">
            <v>-1.2</v>
          </cell>
          <cell r="AB58">
            <v>0.6</v>
          </cell>
          <cell r="AC58">
            <v>-0.4</v>
          </cell>
          <cell r="AD58">
            <v>0.4</v>
          </cell>
          <cell r="AE58">
            <v>0.7</v>
          </cell>
          <cell r="AF58">
            <v>3.2</v>
          </cell>
          <cell r="AG58">
            <v>3.5</v>
          </cell>
        </row>
        <row r="59">
          <cell r="A59">
            <v>5253973</v>
          </cell>
          <cell r="B59" t="str">
            <v>Hermes</v>
          </cell>
          <cell r="C59" t="str">
            <v>Personal Goods</v>
          </cell>
          <cell r="D59">
            <v>33845</v>
          </cell>
          <cell r="E59">
            <v>31541</v>
          </cell>
          <cell r="F59">
            <v>16.100000000000001</v>
          </cell>
          <cell r="G59">
            <v>18.399999999999999</v>
          </cell>
          <cell r="H59">
            <v>17.399999999999999</v>
          </cell>
          <cell r="I59">
            <v>16.100000000000001</v>
          </cell>
          <cell r="J59">
            <v>16.600000000000001</v>
          </cell>
          <cell r="K59">
            <v>16</v>
          </cell>
          <cell r="L59">
            <v>6.5</v>
          </cell>
          <cell r="M59">
            <v>6.4</v>
          </cell>
          <cell r="N59">
            <v>6.4</v>
          </cell>
          <cell r="O59">
            <v>6.5</v>
          </cell>
          <cell r="P59">
            <v>4.91</v>
          </cell>
          <cell r="Q59">
            <v>5.47</v>
          </cell>
          <cell r="R59">
            <v>5.03</v>
          </cell>
          <cell r="S59">
            <v>3.91</v>
          </cell>
          <cell r="T59">
            <v>8.6</v>
          </cell>
          <cell r="U59">
            <v>7</v>
          </cell>
          <cell r="V59">
            <v>13.5</v>
          </cell>
          <cell r="W59">
            <v>14.5</v>
          </cell>
          <cell r="X59">
            <v>10</v>
          </cell>
          <cell r="Y59">
            <v>37</v>
          </cell>
          <cell r="Z59">
            <v>17</v>
          </cell>
          <cell r="AA59">
            <v>3.1</v>
          </cell>
          <cell r="AB59">
            <v>2.4</v>
          </cell>
          <cell r="AC59">
            <v>-1</v>
          </cell>
          <cell r="AD59">
            <v>-0.8</v>
          </cell>
          <cell r="AE59">
            <v>-0.6</v>
          </cell>
          <cell r="AF59">
            <v>19.399999999999999</v>
          </cell>
          <cell r="AG59">
            <v>23.3</v>
          </cell>
        </row>
        <row r="60">
          <cell r="A60">
            <v>2434209</v>
          </cell>
          <cell r="B60" t="str">
            <v>Home Depot</v>
          </cell>
          <cell r="C60" t="str">
            <v>Genl Retailers</v>
          </cell>
          <cell r="D60">
            <v>131321</v>
          </cell>
          <cell r="E60">
            <v>139717</v>
          </cell>
          <cell r="F60">
            <v>8.8000000000000007</v>
          </cell>
          <cell r="G60">
            <v>10</v>
          </cell>
          <cell r="H60">
            <v>11.3</v>
          </cell>
          <cell r="I60">
            <v>12.3</v>
          </cell>
          <cell r="J60">
            <v>12</v>
          </cell>
          <cell r="K60">
            <v>12.4</v>
          </cell>
          <cell r="L60">
            <v>5.7</v>
          </cell>
          <cell r="M60">
            <v>5.7</v>
          </cell>
          <cell r="N60">
            <v>5.5</v>
          </cell>
          <cell r="O60">
            <v>5.8</v>
          </cell>
          <cell r="P60">
            <v>1.19</v>
          </cell>
          <cell r="Q60">
            <v>1.61</v>
          </cell>
          <cell r="R60">
            <v>2.02</v>
          </cell>
          <cell r="S60">
            <v>2.17</v>
          </cell>
          <cell r="T60">
            <v>0.1</v>
          </cell>
          <cell r="U60">
            <v>-1.9</v>
          </cell>
          <cell r="V60">
            <v>-1</v>
          </cell>
          <cell r="W60">
            <v>2.7</v>
          </cell>
          <cell r="X60">
            <v>27</v>
          </cell>
          <cell r="Y60">
            <v>14</v>
          </cell>
          <cell r="Z60">
            <v>12</v>
          </cell>
          <cell r="AA60">
            <v>0.9</v>
          </cell>
          <cell r="AB60">
            <v>1.2</v>
          </cell>
          <cell r="AC60">
            <v>1.3</v>
          </cell>
          <cell r="AD60">
            <v>0.7</v>
          </cell>
          <cell r="AE60">
            <v>0.4</v>
          </cell>
          <cell r="AF60">
            <v>7.7</v>
          </cell>
          <cell r="AG60">
            <v>8.8000000000000007</v>
          </cell>
        </row>
        <row r="61">
          <cell r="A61" t="str">
            <v>B19NKB7</v>
          </cell>
          <cell r="B61" t="str">
            <v>Home Retail</v>
          </cell>
          <cell r="C61" t="str">
            <v>Genl Retailers</v>
          </cell>
          <cell r="D61">
            <v>2417</v>
          </cell>
          <cell r="E61">
            <v>1701</v>
          </cell>
          <cell r="F61">
            <v>-2.2999999999999998</v>
          </cell>
          <cell r="G61">
            <v>-3.1</v>
          </cell>
          <cell r="H61">
            <v>-2.7</v>
          </cell>
          <cell r="I61">
            <v>-2.4</v>
          </cell>
          <cell r="J61">
            <v>-2.5</v>
          </cell>
          <cell r="K61">
            <v>-2.2999999999999998</v>
          </cell>
          <cell r="L61">
            <v>6.2</v>
          </cell>
          <cell r="M61">
            <v>6.2</v>
          </cell>
          <cell r="N61">
            <v>6.3</v>
          </cell>
          <cell r="O61">
            <v>6.3</v>
          </cell>
          <cell r="P61">
            <v>0.35</v>
          </cell>
          <cell r="Q61">
            <v>0.3</v>
          </cell>
          <cell r="R61">
            <v>0.36</v>
          </cell>
          <cell r="S61">
            <v>0.37</v>
          </cell>
          <cell r="T61">
            <v>-2.4</v>
          </cell>
          <cell r="U61">
            <v>-2.6</v>
          </cell>
          <cell r="V61">
            <v>-3.3</v>
          </cell>
          <cell r="W61">
            <v>-0.6</v>
          </cell>
          <cell r="X61" t="str">
            <v>-</v>
          </cell>
          <cell r="Y61" t="str">
            <v>-</v>
          </cell>
          <cell r="Z61" t="str">
            <v>-</v>
          </cell>
          <cell r="AA61">
            <v>-2.2999999999999998</v>
          </cell>
          <cell r="AB61">
            <v>-0.8</v>
          </cell>
          <cell r="AC61">
            <v>0.4</v>
          </cell>
          <cell r="AD61">
            <v>0.3</v>
          </cell>
          <cell r="AE61">
            <v>0.2</v>
          </cell>
          <cell r="AF61">
            <v>1.8</v>
          </cell>
          <cell r="AG61">
            <v>1.8</v>
          </cell>
        </row>
        <row r="62">
          <cell r="A62" t="str">
            <v>B88MHC4</v>
          </cell>
          <cell r="B62" t="str">
            <v>Hugo Boss</v>
          </cell>
          <cell r="C62" t="str">
            <v>Personal Goods</v>
          </cell>
          <cell r="D62">
            <v>8985</v>
          </cell>
          <cell r="E62">
            <v>8732</v>
          </cell>
          <cell r="F62">
            <v>12.4</v>
          </cell>
          <cell r="G62">
            <v>11.1</v>
          </cell>
          <cell r="H62">
            <v>8.9</v>
          </cell>
          <cell r="I62">
            <v>9.6</v>
          </cell>
          <cell r="J62">
            <v>9.3000000000000007</v>
          </cell>
          <cell r="K62">
            <v>9.6999999999999993</v>
          </cell>
          <cell r="L62">
            <v>6</v>
          </cell>
          <cell r="M62">
            <v>5.9</v>
          </cell>
          <cell r="N62">
            <v>5.6</v>
          </cell>
          <cell r="O62">
            <v>5.6</v>
          </cell>
          <cell r="P62">
            <v>1.6</v>
          </cell>
          <cell r="Q62">
            <v>1.64</v>
          </cell>
          <cell r="R62">
            <v>1.46</v>
          </cell>
          <cell r="S62">
            <v>1.5</v>
          </cell>
          <cell r="T62">
            <v>11.8</v>
          </cell>
          <cell r="U62">
            <v>21.1</v>
          </cell>
          <cell r="V62">
            <v>36</v>
          </cell>
          <cell r="W62">
            <v>3.1</v>
          </cell>
          <cell r="X62">
            <v>-1</v>
          </cell>
          <cell r="Y62">
            <v>38</v>
          </cell>
          <cell r="Z62">
            <v>18</v>
          </cell>
          <cell r="AA62">
            <v>1</v>
          </cell>
          <cell r="AB62">
            <v>-1.2</v>
          </cell>
          <cell r="AC62">
            <v>-2.2000000000000002</v>
          </cell>
          <cell r="AD62">
            <v>0.4</v>
          </cell>
          <cell r="AE62">
            <v>0.3</v>
          </cell>
          <cell r="AF62">
            <v>2.6</v>
          </cell>
          <cell r="AG62">
            <v>2.8</v>
          </cell>
        </row>
        <row r="63">
          <cell r="A63" t="str">
            <v>BP9DL90</v>
          </cell>
          <cell r="B63" t="str">
            <v>Inditex</v>
          </cell>
          <cell r="C63" t="str">
            <v>Genl Retailers</v>
          </cell>
          <cell r="D63">
            <v>87956</v>
          </cell>
          <cell r="E63">
            <v>80194</v>
          </cell>
          <cell r="F63">
            <v>9.4</v>
          </cell>
          <cell r="G63">
            <v>10.5</v>
          </cell>
          <cell r="H63">
            <v>9.3000000000000007</v>
          </cell>
          <cell r="I63">
            <v>9.6999999999999993</v>
          </cell>
          <cell r="J63">
            <v>9.5</v>
          </cell>
          <cell r="K63">
            <v>9.8000000000000007</v>
          </cell>
          <cell r="L63">
            <v>5.8</v>
          </cell>
          <cell r="M63">
            <v>5.8</v>
          </cell>
          <cell r="N63">
            <v>5.8</v>
          </cell>
          <cell r="O63">
            <v>5.9</v>
          </cell>
          <cell r="P63">
            <v>1.6</v>
          </cell>
          <cell r="Q63">
            <v>1.94</v>
          </cell>
          <cell r="R63">
            <v>2.21</v>
          </cell>
          <cell r="S63">
            <v>2.06</v>
          </cell>
          <cell r="T63">
            <v>9.3000000000000007</v>
          </cell>
          <cell r="U63">
            <v>8.1</v>
          </cell>
          <cell r="V63">
            <v>5.7</v>
          </cell>
          <cell r="W63">
            <v>5.3</v>
          </cell>
          <cell r="X63">
            <v>-5</v>
          </cell>
          <cell r="Y63">
            <v>13</v>
          </cell>
          <cell r="Z63">
            <v>19</v>
          </cell>
          <cell r="AA63">
            <v>-0.3</v>
          </cell>
          <cell r="AB63">
            <v>1.1000000000000001</v>
          </cell>
          <cell r="AC63">
            <v>-1.2</v>
          </cell>
          <cell r="AD63">
            <v>0.2</v>
          </cell>
          <cell r="AE63">
            <v>0.2</v>
          </cell>
          <cell r="AF63">
            <v>3.8</v>
          </cell>
          <cell r="AG63">
            <v>4.0999999999999996</v>
          </cell>
        </row>
        <row r="64">
          <cell r="A64" t="str">
            <v>BN33FD4</v>
          </cell>
          <cell r="B64" t="str">
            <v>InterCntl Hotels</v>
          </cell>
          <cell r="C64" t="str">
            <v>Travel &amp; Leisure</v>
          </cell>
          <cell r="D64">
            <v>9575</v>
          </cell>
          <cell r="E64">
            <v>11095</v>
          </cell>
          <cell r="F64">
            <v>6.3</v>
          </cell>
          <cell r="G64">
            <v>6.2</v>
          </cell>
          <cell r="H64">
            <v>6.8</v>
          </cell>
          <cell r="I64">
            <v>6.8</v>
          </cell>
          <cell r="J64">
            <v>6.2</v>
          </cell>
          <cell r="K64">
            <v>6.9</v>
          </cell>
          <cell r="L64">
            <v>7</v>
          </cell>
          <cell r="M64">
            <v>6.8</v>
          </cell>
          <cell r="N64">
            <v>6.8</v>
          </cell>
          <cell r="O64">
            <v>6.7</v>
          </cell>
          <cell r="P64">
            <v>0.88</v>
          </cell>
          <cell r="Q64">
            <v>1.07</v>
          </cell>
          <cell r="R64">
            <v>1.3</v>
          </cell>
          <cell r="S64">
            <v>1.6</v>
          </cell>
          <cell r="T64">
            <v>0</v>
          </cell>
          <cell r="U64">
            <v>-2.6</v>
          </cell>
          <cell r="V64">
            <v>-6.8</v>
          </cell>
          <cell r="W64">
            <v>-0.5</v>
          </cell>
          <cell r="X64">
            <v>21</v>
          </cell>
          <cell r="Y64">
            <v>7</v>
          </cell>
          <cell r="Z64">
            <v>14</v>
          </cell>
          <cell r="AA64">
            <v>1.8</v>
          </cell>
          <cell r="AB64">
            <v>-0.1</v>
          </cell>
          <cell r="AC64">
            <v>0.5</v>
          </cell>
          <cell r="AD64">
            <v>-0.6</v>
          </cell>
          <cell r="AE64">
            <v>0.7</v>
          </cell>
          <cell r="AF64">
            <v>5.7</v>
          </cell>
          <cell r="AG64">
            <v>5.6</v>
          </cell>
        </row>
        <row r="65">
          <cell r="A65" t="str">
            <v>B2Q4CL4</v>
          </cell>
          <cell r="B65" t="str">
            <v>Isetan Mitsukoshi</v>
          </cell>
          <cell r="C65" t="str">
            <v>Genl Retailers</v>
          </cell>
          <cell r="D65">
            <v>5325</v>
          </cell>
          <cell r="E65">
            <v>6108</v>
          </cell>
          <cell r="F65">
            <v>-0.1</v>
          </cell>
          <cell r="G65">
            <v>0.7</v>
          </cell>
          <cell r="H65">
            <v>0.1</v>
          </cell>
          <cell r="I65">
            <v>-0.6</v>
          </cell>
          <cell r="J65">
            <v>-0.4</v>
          </cell>
          <cell r="K65">
            <v>-0.6</v>
          </cell>
          <cell r="L65">
            <v>5.3</v>
          </cell>
          <cell r="M65">
            <v>5.3</v>
          </cell>
          <cell r="N65">
            <v>5.3</v>
          </cell>
          <cell r="O65">
            <v>5.4</v>
          </cell>
          <cell r="P65">
            <v>0.51</v>
          </cell>
          <cell r="Q65">
            <v>0.45</v>
          </cell>
          <cell r="R65">
            <v>0.46</v>
          </cell>
          <cell r="S65">
            <v>0.56999999999999995</v>
          </cell>
          <cell r="T65">
            <v>-4</v>
          </cell>
          <cell r="U65">
            <v>-1.8</v>
          </cell>
          <cell r="V65">
            <v>3.9</v>
          </cell>
          <cell r="W65">
            <v>1</v>
          </cell>
          <cell r="X65" t="str">
            <v>-</v>
          </cell>
          <cell r="Y65" t="str">
            <v>-</v>
          </cell>
          <cell r="Z65" t="str">
            <v>-</v>
          </cell>
          <cell r="AA65">
            <v>0.8</v>
          </cell>
          <cell r="AB65">
            <v>0.8</v>
          </cell>
          <cell r="AC65">
            <v>-0.6</v>
          </cell>
          <cell r="AD65">
            <v>-0.5</v>
          </cell>
          <cell r="AE65">
            <v>-0.2</v>
          </cell>
          <cell r="AF65">
            <v>2.6</v>
          </cell>
          <cell r="AG65">
            <v>2.6</v>
          </cell>
        </row>
        <row r="66">
          <cell r="A66" t="str">
            <v>B23TC12</v>
          </cell>
          <cell r="B66" t="str">
            <v>J. Front</v>
          </cell>
          <cell r="C66" t="str">
            <v>Genl Retailers</v>
          </cell>
          <cell r="D66">
            <v>3418</v>
          </cell>
          <cell r="E66">
            <v>4535</v>
          </cell>
          <cell r="F66">
            <v>0</v>
          </cell>
          <cell r="G66">
            <v>-0.9</v>
          </cell>
          <cell r="H66">
            <v>-0.4</v>
          </cell>
          <cell r="I66">
            <v>-0.3</v>
          </cell>
          <cell r="J66">
            <v>0.6</v>
          </cell>
          <cell r="K66">
            <v>-0.3</v>
          </cell>
          <cell r="L66">
            <v>5.3</v>
          </cell>
          <cell r="M66">
            <v>5.3</v>
          </cell>
          <cell r="N66">
            <v>5.3</v>
          </cell>
          <cell r="O66">
            <v>5.4</v>
          </cell>
          <cell r="P66">
            <v>0.49</v>
          </cell>
          <cell r="Q66">
            <v>0.43</v>
          </cell>
          <cell r="R66">
            <v>0.44</v>
          </cell>
          <cell r="S66">
            <v>0.51</v>
          </cell>
          <cell r="T66">
            <v>-4</v>
          </cell>
          <cell r="U66">
            <v>4.0999999999999996</v>
          </cell>
          <cell r="V66">
            <v>31</v>
          </cell>
          <cell r="W66">
            <v>1.1000000000000001</v>
          </cell>
          <cell r="X66" t="str">
            <v>-</v>
          </cell>
          <cell r="Y66">
            <v>-22</v>
          </cell>
          <cell r="Z66" t="str">
            <v>-</v>
          </cell>
          <cell r="AA66">
            <v>0.4</v>
          </cell>
          <cell r="AB66">
            <v>-0.9</v>
          </cell>
          <cell r="AC66">
            <v>0.5</v>
          </cell>
          <cell r="AD66">
            <v>1</v>
          </cell>
          <cell r="AE66">
            <v>-1</v>
          </cell>
          <cell r="AF66">
            <v>2.6</v>
          </cell>
          <cell r="AG66">
            <v>2.6</v>
          </cell>
        </row>
        <row r="67">
          <cell r="A67">
            <v>2028323</v>
          </cell>
          <cell r="B67" t="str">
            <v>Jarden</v>
          </cell>
          <cell r="C67" t="str">
            <v>Household Goods</v>
          </cell>
          <cell r="D67">
            <v>8738</v>
          </cell>
          <cell r="E67">
            <v>11675</v>
          </cell>
          <cell r="F67">
            <v>3.1</v>
          </cell>
          <cell r="G67">
            <v>1.8</v>
          </cell>
          <cell r="H67">
            <v>1.8</v>
          </cell>
          <cell r="I67">
            <v>2.4</v>
          </cell>
          <cell r="J67">
            <v>2.1</v>
          </cell>
          <cell r="K67">
            <v>2.4</v>
          </cell>
          <cell r="L67">
            <v>5.3</v>
          </cell>
          <cell r="M67">
            <v>5.0999999999999996</v>
          </cell>
          <cell r="N67">
            <v>5.2</v>
          </cell>
          <cell r="O67">
            <v>5.3</v>
          </cell>
          <cell r="P67">
            <v>0.86</v>
          </cell>
          <cell r="Q67">
            <v>0.92</v>
          </cell>
          <cell r="R67">
            <v>1.03</v>
          </cell>
          <cell r="S67">
            <v>1.1499999999999999</v>
          </cell>
          <cell r="T67">
            <v>1.2</v>
          </cell>
          <cell r="U67">
            <v>5.6</v>
          </cell>
          <cell r="V67">
            <v>27.6</v>
          </cell>
          <cell r="W67">
            <v>0.8</v>
          </cell>
          <cell r="X67">
            <v>52</v>
          </cell>
          <cell r="Y67">
            <v>25</v>
          </cell>
          <cell r="Z67">
            <v>13</v>
          </cell>
          <cell r="AA67">
            <v>0.5</v>
          </cell>
          <cell r="AB67">
            <v>-1.3</v>
          </cell>
          <cell r="AC67">
            <v>-0.1</v>
          </cell>
          <cell r="AD67">
            <v>0.3</v>
          </cell>
          <cell r="AE67">
            <v>0.4</v>
          </cell>
          <cell r="AF67">
            <v>3.4</v>
          </cell>
          <cell r="AG67">
            <v>3.8</v>
          </cell>
        </row>
        <row r="68">
          <cell r="A68">
            <v>2680303</v>
          </cell>
          <cell r="B68" t="str">
            <v>JC Penney</v>
          </cell>
          <cell r="C68" t="str">
            <v>Genl Retailers</v>
          </cell>
          <cell r="D68">
            <v>2213</v>
          </cell>
          <cell r="E68">
            <v>5867</v>
          </cell>
          <cell r="F68">
            <v>2.2000000000000002</v>
          </cell>
          <cell r="G68">
            <v>-33.200000000000003</v>
          </cell>
          <cell r="H68">
            <v>-16.8</v>
          </cell>
          <cell r="I68">
            <v>-4.2</v>
          </cell>
          <cell r="J68">
            <v>-6.8</v>
          </cell>
          <cell r="K68">
            <v>-3.3</v>
          </cell>
          <cell r="L68">
            <v>5.6</v>
          </cell>
          <cell r="M68">
            <v>5.6</v>
          </cell>
          <cell r="N68">
            <v>5.3</v>
          </cell>
          <cell r="O68">
            <v>5.4</v>
          </cell>
          <cell r="P68">
            <v>0.75</v>
          </cell>
          <cell r="Q68">
            <v>0.74</v>
          </cell>
          <cell r="R68">
            <v>0.56000000000000005</v>
          </cell>
          <cell r="S68">
            <v>0.57999999999999996</v>
          </cell>
          <cell r="T68">
            <v>-9.8000000000000007</v>
          </cell>
          <cell r="U68">
            <v>-13.5</v>
          </cell>
          <cell r="V68">
            <v>15</v>
          </cell>
          <cell r="W68">
            <v>-7.6</v>
          </cell>
          <cell r="X68" t="str">
            <v>-</v>
          </cell>
          <cell r="Y68" t="str">
            <v>-</v>
          </cell>
          <cell r="Z68" t="str">
            <v>-</v>
          </cell>
          <cell r="AA68">
            <v>-2.2000000000000002</v>
          </cell>
          <cell r="AB68">
            <v>-35.299999999999997</v>
          </cell>
          <cell r="AC68">
            <v>16.399999999999999</v>
          </cell>
          <cell r="AD68">
            <v>9.9</v>
          </cell>
          <cell r="AE68">
            <v>3.5</v>
          </cell>
          <cell r="AF68">
            <v>1.1000000000000001</v>
          </cell>
          <cell r="AG68">
            <v>1.8</v>
          </cell>
        </row>
        <row r="69">
          <cell r="A69" t="str">
            <v>B1Y1SQ7</v>
          </cell>
          <cell r="B69" t="str">
            <v>Jeronimo Martins</v>
          </cell>
          <cell r="C69" t="str">
            <v>Food &amp; Drug Retail</v>
          </cell>
          <cell r="D69">
            <v>6730</v>
          </cell>
          <cell r="E69">
            <v>6921</v>
          </cell>
          <cell r="F69">
            <v>9.9</v>
          </cell>
          <cell r="G69">
            <v>9.6</v>
          </cell>
          <cell r="H69">
            <v>8.9</v>
          </cell>
          <cell r="I69">
            <v>7.2</v>
          </cell>
          <cell r="J69">
            <v>7.4</v>
          </cell>
          <cell r="K69">
            <v>7.2</v>
          </cell>
          <cell r="L69">
            <v>5.9</v>
          </cell>
          <cell r="M69">
            <v>5.9</v>
          </cell>
          <cell r="N69">
            <v>5.9</v>
          </cell>
          <cell r="O69">
            <v>5.8</v>
          </cell>
          <cell r="P69">
            <v>1.45</v>
          </cell>
          <cell r="Q69">
            <v>1.47</v>
          </cell>
          <cell r="R69">
            <v>1.49</v>
          </cell>
          <cell r="S69">
            <v>0.87</v>
          </cell>
          <cell r="T69">
            <v>6.3</v>
          </cell>
          <cell r="U69">
            <v>6.6</v>
          </cell>
          <cell r="V69">
            <v>8.6</v>
          </cell>
          <cell r="W69">
            <v>2.2999999999999998</v>
          </cell>
          <cell r="X69">
            <v>-18</v>
          </cell>
          <cell r="Y69">
            <v>5</v>
          </cell>
          <cell r="Z69">
            <v>-3</v>
          </cell>
          <cell r="AA69">
            <v>0.6</v>
          </cell>
          <cell r="AB69">
            <v>-0.3</v>
          </cell>
          <cell r="AC69">
            <v>-0.8</v>
          </cell>
          <cell r="AD69">
            <v>-1.4</v>
          </cell>
          <cell r="AE69">
            <v>-0.2</v>
          </cell>
          <cell r="AF69">
            <v>3.7</v>
          </cell>
          <cell r="AG69">
            <v>3.7</v>
          </cell>
        </row>
        <row r="70">
          <cell r="A70">
            <v>6483809</v>
          </cell>
          <cell r="B70" t="str">
            <v>Kao Corp</v>
          </cell>
          <cell r="C70" t="str">
            <v>Personal Goods</v>
          </cell>
          <cell r="D70">
            <v>19381</v>
          </cell>
          <cell r="E70">
            <v>18193</v>
          </cell>
          <cell r="F70">
            <v>6.4</v>
          </cell>
          <cell r="G70">
            <v>7.6</v>
          </cell>
          <cell r="H70">
            <v>5.0999999999999996</v>
          </cell>
          <cell r="I70">
            <v>5.6</v>
          </cell>
          <cell r="J70">
            <v>5.0999999999999996</v>
          </cell>
          <cell r="K70">
            <v>5.7</v>
          </cell>
          <cell r="L70">
            <v>5.8</v>
          </cell>
          <cell r="M70">
            <v>5.8</v>
          </cell>
          <cell r="N70">
            <v>5.8</v>
          </cell>
          <cell r="O70">
            <v>5.8</v>
          </cell>
          <cell r="P70">
            <v>0.76</v>
          </cell>
          <cell r="Q70">
            <v>0.77</v>
          </cell>
          <cell r="R70">
            <v>1.31</v>
          </cell>
          <cell r="S70">
            <v>1.23</v>
          </cell>
          <cell r="T70">
            <v>-1.1000000000000001</v>
          </cell>
          <cell r="U70">
            <v>5.0999999999999996</v>
          </cell>
          <cell r="V70">
            <v>8.9</v>
          </cell>
          <cell r="W70">
            <v>3.5</v>
          </cell>
          <cell r="X70">
            <v>0</v>
          </cell>
          <cell r="Y70">
            <v>8</v>
          </cell>
          <cell r="Z70">
            <v>5</v>
          </cell>
          <cell r="AA70">
            <v>0.7</v>
          </cell>
          <cell r="AB70">
            <v>1.3</v>
          </cell>
          <cell r="AC70">
            <v>-2.5</v>
          </cell>
          <cell r="AD70">
            <v>0</v>
          </cell>
          <cell r="AE70">
            <v>0.6</v>
          </cell>
          <cell r="AF70">
            <v>203.1</v>
          </cell>
          <cell r="AG70">
            <v>250.2</v>
          </cell>
        </row>
        <row r="71">
          <cell r="A71" t="str">
            <v>BJWG213</v>
          </cell>
          <cell r="B71" t="str">
            <v>Kate Spade</v>
          </cell>
          <cell r="C71" t="str">
            <v>Personal Goods</v>
          </cell>
          <cell r="D71">
            <v>3743</v>
          </cell>
          <cell r="E71">
            <v>3922</v>
          </cell>
          <cell r="F71">
            <v>0.2</v>
          </cell>
          <cell r="G71">
            <v>-2.4</v>
          </cell>
          <cell r="H71">
            <v>-1.7</v>
          </cell>
          <cell r="I71">
            <v>4.2</v>
          </cell>
          <cell r="J71">
            <v>1</v>
          </cell>
          <cell r="K71">
            <v>4.8</v>
          </cell>
          <cell r="L71">
            <v>5.6</v>
          </cell>
          <cell r="M71">
            <v>5.5</v>
          </cell>
          <cell r="N71">
            <v>5.6</v>
          </cell>
          <cell r="O71">
            <v>5.6</v>
          </cell>
          <cell r="P71">
            <v>0.72</v>
          </cell>
          <cell r="Q71">
            <v>1.04</v>
          </cell>
          <cell r="R71">
            <v>2.14</v>
          </cell>
          <cell r="S71">
            <v>2.14</v>
          </cell>
          <cell r="T71">
            <v>-37.200000000000003</v>
          </cell>
          <cell r="U71">
            <v>-3.8</v>
          </cell>
          <cell r="V71">
            <v>-5.6</v>
          </cell>
          <cell r="W71">
            <v>-3.6</v>
          </cell>
          <cell r="X71" t="str">
            <v>-</v>
          </cell>
          <cell r="Y71" t="str">
            <v>-</v>
          </cell>
          <cell r="Z71" t="str">
            <v>-</v>
          </cell>
          <cell r="AA71">
            <v>4.3</v>
          </cell>
          <cell r="AB71">
            <v>-2.6</v>
          </cell>
          <cell r="AC71">
            <v>0.7</v>
          </cell>
          <cell r="AD71">
            <v>2.7</v>
          </cell>
          <cell r="AE71">
            <v>3.8</v>
          </cell>
          <cell r="AF71">
            <v>1.8</v>
          </cell>
          <cell r="AG71">
            <v>2.5</v>
          </cell>
        </row>
        <row r="72">
          <cell r="A72">
            <v>5505072</v>
          </cell>
          <cell r="B72" t="str">
            <v>Kering</v>
          </cell>
          <cell r="C72" t="str">
            <v>Genl Retailers</v>
          </cell>
          <cell r="D72">
            <v>24880</v>
          </cell>
          <cell r="E72">
            <v>27705</v>
          </cell>
          <cell r="F72">
            <v>1.7</v>
          </cell>
          <cell r="G72">
            <v>2.7</v>
          </cell>
          <cell r="H72">
            <v>2.6</v>
          </cell>
          <cell r="I72">
            <v>3.5</v>
          </cell>
          <cell r="J72">
            <v>2.8</v>
          </cell>
          <cell r="K72">
            <v>3.6</v>
          </cell>
          <cell r="L72">
            <v>5.9</v>
          </cell>
          <cell r="M72">
            <v>5.8</v>
          </cell>
          <cell r="N72">
            <v>5.8</v>
          </cell>
          <cell r="O72">
            <v>5.9</v>
          </cell>
          <cell r="P72">
            <v>0.77</v>
          </cell>
          <cell r="Q72">
            <v>0.82</v>
          </cell>
          <cell r="R72">
            <v>1.05</v>
          </cell>
          <cell r="S72">
            <v>0.93</v>
          </cell>
          <cell r="T72">
            <v>-12</v>
          </cell>
          <cell r="U72">
            <v>-1.1000000000000001</v>
          </cell>
          <cell r="V72">
            <v>-8.1</v>
          </cell>
          <cell r="W72">
            <v>0.5</v>
          </cell>
          <cell r="X72">
            <v>4</v>
          </cell>
          <cell r="Y72">
            <v>7</v>
          </cell>
          <cell r="Z72">
            <v>6</v>
          </cell>
          <cell r="AA72">
            <v>0.8</v>
          </cell>
          <cell r="AB72">
            <v>1</v>
          </cell>
          <cell r="AC72">
            <v>-0.1</v>
          </cell>
          <cell r="AD72">
            <v>0.2</v>
          </cell>
          <cell r="AE72">
            <v>0.8</v>
          </cell>
          <cell r="AF72">
            <v>3.8</v>
          </cell>
          <cell r="AG72">
            <v>4.3</v>
          </cell>
        </row>
        <row r="73">
          <cell r="A73">
            <v>3319521</v>
          </cell>
          <cell r="B73" t="str">
            <v>Kingfisher</v>
          </cell>
          <cell r="C73" t="str">
            <v>Genl Retailers</v>
          </cell>
          <cell r="D73">
            <v>11157</v>
          </cell>
          <cell r="E73">
            <v>9782</v>
          </cell>
          <cell r="F73">
            <v>5.6</v>
          </cell>
          <cell r="G73">
            <v>5</v>
          </cell>
          <cell r="H73">
            <v>5</v>
          </cell>
          <cell r="I73">
            <v>4.4000000000000004</v>
          </cell>
          <cell r="J73">
            <v>4.2</v>
          </cell>
          <cell r="K73">
            <v>4.5</v>
          </cell>
          <cell r="L73">
            <v>6.2</v>
          </cell>
          <cell r="M73">
            <v>6.3</v>
          </cell>
          <cell r="N73">
            <v>6.3</v>
          </cell>
          <cell r="O73">
            <v>6.3</v>
          </cell>
          <cell r="P73">
            <v>0.67</v>
          </cell>
          <cell r="Q73">
            <v>0.67</v>
          </cell>
          <cell r="R73">
            <v>0.77</v>
          </cell>
          <cell r="S73">
            <v>0.65</v>
          </cell>
          <cell r="T73">
            <v>1.8</v>
          </cell>
          <cell r="U73">
            <v>2.2999999999999998</v>
          </cell>
          <cell r="V73">
            <v>-0.5</v>
          </cell>
          <cell r="W73">
            <v>2</v>
          </cell>
          <cell r="X73">
            <v>11</v>
          </cell>
          <cell r="Y73">
            <v>8</v>
          </cell>
          <cell r="Z73">
            <v>-4</v>
          </cell>
          <cell r="AA73">
            <v>0.4</v>
          </cell>
          <cell r="AB73">
            <v>-0.5</v>
          </cell>
          <cell r="AC73">
            <v>-0.1</v>
          </cell>
          <cell r="AD73">
            <v>-0.8</v>
          </cell>
          <cell r="AE73">
            <v>0.3</v>
          </cell>
          <cell r="AF73">
            <v>3.1</v>
          </cell>
          <cell r="AG73">
            <v>3.2</v>
          </cell>
        </row>
        <row r="74">
          <cell r="A74">
            <v>2496113</v>
          </cell>
          <cell r="B74" t="str">
            <v>Kohls</v>
          </cell>
          <cell r="C74" t="str">
            <v>Genl Retailers</v>
          </cell>
          <cell r="D74">
            <v>11940</v>
          </cell>
          <cell r="E74">
            <v>15737</v>
          </cell>
          <cell r="F74">
            <v>9.1999999999999993</v>
          </cell>
          <cell r="G74">
            <v>6.9</v>
          </cell>
          <cell r="H74">
            <v>6.8</v>
          </cell>
          <cell r="I74">
            <v>5.9</v>
          </cell>
          <cell r="J74">
            <v>5.9</v>
          </cell>
          <cell r="K74">
            <v>5.9</v>
          </cell>
          <cell r="L74">
            <v>5.7</v>
          </cell>
          <cell r="M74">
            <v>5.7</v>
          </cell>
          <cell r="N74">
            <v>5.7</v>
          </cell>
          <cell r="O74">
            <v>5.7</v>
          </cell>
          <cell r="P74">
            <v>0.88</v>
          </cell>
          <cell r="Q74">
            <v>0.78</v>
          </cell>
          <cell r="R74">
            <v>0.77</v>
          </cell>
          <cell r="S74">
            <v>0.76</v>
          </cell>
          <cell r="T74">
            <v>-4.5999999999999996</v>
          </cell>
          <cell r="U74">
            <v>0.5</v>
          </cell>
          <cell r="V74">
            <v>0.7</v>
          </cell>
          <cell r="W74">
            <v>1.3</v>
          </cell>
          <cell r="X74">
            <v>22</v>
          </cell>
          <cell r="Y74">
            <v>21</v>
          </cell>
          <cell r="Z74" t="str">
            <v>-</v>
          </cell>
          <cell r="AA74">
            <v>1.3</v>
          </cell>
          <cell r="AB74">
            <v>-2.2999999999999998</v>
          </cell>
          <cell r="AC74">
            <v>-0.1</v>
          </cell>
          <cell r="AD74">
            <v>-0.9</v>
          </cell>
          <cell r="AE74">
            <v>0</v>
          </cell>
          <cell r="AF74">
            <v>5.2</v>
          </cell>
          <cell r="AG74">
            <v>5.2</v>
          </cell>
        </row>
        <row r="75">
          <cell r="A75">
            <v>6194468</v>
          </cell>
          <cell r="B75" t="str">
            <v>KOSE Corporation</v>
          </cell>
          <cell r="C75" t="str">
            <v>Personal Goods</v>
          </cell>
          <cell r="D75">
            <v>2070</v>
          </cell>
          <cell r="E75">
            <v>1454</v>
          </cell>
          <cell r="F75">
            <v>5.6</v>
          </cell>
          <cell r="G75">
            <v>4.0999999999999996</v>
          </cell>
          <cell r="H75">
            <v>4.5999999999999996</v>
          </cell>
          <cell r="I75">
            <v>5</v>
          </cell>
          <cell r="J75">
            <v>4.5999999999999996</v>
          </cell>
          <cell r="K75">
            <v>5</v>
          </cell>
          <cell r="L75">
            <v>5.6</v>
          </cell>
          <cell r="M75">
            <v>5.6</v>
          </cell>
          <cell r="N75">
            <v>5.6</v>
          </cell>
          <cell r="O75">
            <v>5.7</v>
          </cell>
          <cell r="P75">
            <v>0.74</v>
          </cell>
          <cell r="Q75">
            <v>0.68</v>
          </cell>
          <cell r="R75">
            <v>0.62</v>
          </cell>
          <cell r="S75">
            <v>1.1200000000000001</v>
          </cell>
          <cell r="T75">
            <v>0.9</v>
          </cell>
          <cell r="U75">
            <v>1.7</v>
          </cell>
          <cell r="V75">
            <v>3</v>
          </cell>
          <cell r="W75">
            <v>4.9000000000000004</v>
          </cell>
          <cell r="X75">
            <v>-6</v>
          </cell>
          <cell r="Y75">
            <v>-19</v>
          </cell>
          <cell r="Z75">
            <v>-5</v>
          </cell>
          <cell r="AA75">
            <v>0.8</v>
          </cell>
          <cell r="AB75">
            <v>-1.5</v>
          </cell>
          <cell r="AC75">
            <v>0.5</v>
          </cell>
          <cell r="AD75">
            <v>0.1</v>
          </cell>
          <cell r="AE75">
            <v>0.3</v>
          </cell>
          <cell r="AF75">
            <v>27.2</v>
          </cell>
          <cell r="AG75">
            <v>32.5</v>
          </cell>
        </row>
        <row r="76">
          <cell r="A76">
            <v>2497406</v>
          </cell>
          <cell r="B76" t="str">
            <v>Kroger Co</v>
          </cell>
          <cell r="C76" t="str">
            <v>Food &amp; Drug Retail</v>
          </cell>
          <cell r="D76">
            <v>28591</v>
          </cell>
          <cell r="E76">
            <v>37043</v>
          </cell>
          <cell r="F76">
            <v>2.4</v>
          </cell>
          <cell r="G76">
            <v>3.3</v>
          </cell>
          <cell r="H76">
            <v>1.7</v>
          </cell>
          <cell r="I76">
            <v>2.2999999999999998</v>
          </cell>
          <cell r="J76">
            <v>2.1</v>
          </cell>
          <cell r="K76">
            <v>2.2999999999999998</v>
          </cell>
          <cell r="L76">
            <v>5.4</v>
          </cell>
          <cell r="M76">
            <v>5.3</v>
          </cell>
          <cell r="N76">
            <v>5.3</v>
          </cell>
          <cell r="O76">
            <v>5.4</v>
          </cell>
          <cell r="P76">
            <v>0.61</v>
          </cell>
          <cell r="Q76">
            <v>0.6</v>
          </cell>
          <cell r="R76">
            <v>0.71</v>
          </cell>
          <cell r="S76">
            <v>0.84</v>
          </cell>
          <cell r="T76">
            <v>-0.4</v>
          </cell>
          <cell r="U76">
            <v>2.6</v>
          </cell>
          <cell r="V76">
            <v>9.6</v>
          </cell>
          <cell r="W76">
            <v>0.4</v>
          </cell>
          <cell r="X76">
            <v>-3</v>
          </cell>
          <cell r="Y76">
            <v>13</v>
          </cell>
          <cell r="Z76">
            <v>22</v>
          </cell>
          <cell r="AA76">
            <v>0.9</v>
          </cell>
          <cell r="AB76">
            <v>0.8</v>
          </cell>
          <cell r="AC76">
            <v>-1.6</v>
          </cell>
          <cell r="AD76">
            <v>0.4</v>
          </cell>
          <cell r="AE76">
            <v>0.2</v>
          </cell>
          <cell r="AF76">
            <v>4.3</v>
          </cell>
          <cell r="AG76">
            <v>4.5999999999999996</v>
          </cell>
        </row>
        <row r="77">
          <cell r="A77" t="str">
            <v>B02T2J7</v>
          </cell>
          <cell r="B77" t="str">
            <v>Las Vegas Sands</v>
          </cell>
          <cell r="C77" t="str">
            <v>Travel &amp; Leisure</v>
          </cell>
          <cell r="D77">
            <v>50197</v>
          </cell>
          <cell r="E77">
            <v>54622</v>
          </cell>
          <cell r="F77">
            <v>10.199999999999999</v>
          </cell>
          <cell r="G77">
            <v>10.5</v>
          </cell>
          <cell r="H77">
            <v>13.9</v>
          </cell>
          <cell r="I77">
            <v>15.5</v>
          </cell>
          <cell r="J77">
            <v>15.8</v>
          </cell>
          <cell r="K77">
            <v>15.4</v>
          </cell>
          <cell r="L77">
            <v>5.4</v>
          </cell>
          <cell r="M77">
            <v>5.4</v>
          </cell>
          <cell r="N77">
            <v>5.5</v>
          </cell>
          <cell r="O77">
            <v>5.8</v>
          </cell>
          <cell r="P77">
            <v>1.62</v>
          </cell>
          <cell r="Q77">
            <v>1.82</v>
          </cell>
          <cell r="R77">
            <v>2.0299999999999998</v>
          </cell>
          <cell r="S77">
            <v>1.79</v>
          </cell>
          <cell r="T77">
            <v>4.3</v>
          </cell>
          <cell r="U77">
            <v>1.1000000000000001</v>
          </cell>
          <cell r="V77">
            <v>4.0999999999999996</v>
          </cell>
          <cell r="W77">
            <v>4.4000000000000004</v>
          </cell>
          <cell r="X77" t="str">
            <v>-</v>
          </cell>
          <cell r="Y77" t="str">
            <v>-</v>
          </cell>
          <cell r="Z77" t="str">
            <v>-</v>
          </cell>
          <cell r="AA77">
            <v>4.5</v>
          </cell>
          <cell r="AB77">
            <v>0.3</v>
          </cell>
          <cell r="AC77">
            <v>3.4</v>
          </cell>
          <cell r="AD77">
            <v>1.9</v>
          </cell>
          <cell r="AE77">
            <v>-0.4</v>
          </cell>
          <cell r="AF77">
            <v>13.1</v>
          </cell>
          <cell r="AG77">
            <v>15.2</v>
          </cell>
        </row>
        <row r="78">
          <cell r="A78" t="str">
            <v>B3PG229</v>
          </cell>
          <cell r="B78" t="str">
            <v>L'Occitane</v>
          </cell>
          <cell r="C78" t="str">
            <v>Genl Retailers</v>
          </cell>
          <cell r="D78">
            <v>3428</v>
          </cell>
          <cell r="E78">
            <v>2978</v>
          </cell>
          <cell r="F78">
            <v>6.9</v>
          </cell>
          <cell r="G78">
            <v>7.8</v>
          </cell>
          <cell r="H78">
            <v>6.7</v>
          </cell>
          <cell r="I78">
            <v>6.1</v>
          </cell>
          <cell r="J78">
            <v>5.7</v>
          </cell>
          <cell r="K78">
            <v>6.1</v>
          </cell>
          <cell r="L78">
            <v>6.1</v>
          </cell>
          <cell r="M78">
            <v>6.1</v>
          </cell>
          <cell r="N78">
            <v>6</v>
          </cell>
          <cell r="O78">
            <v>6</v>
          </cell>
          <cell r="P78">
            <v>1.52</v>
          </cell>
          <cell r="Q78">
            <v>1.32</v>
          </cell>
          <cell r="R78">
            <v>1.41</v>
          </cell>
          <cell r="S78">
            <v>1.1399999999999999</v>
          </cell>
          <cell r="T78">
            <v>55.7</v>
          </cell>
          <cell r="U78">
            <v>10.8</v>
          </cell>
          <cell r="V78">
            <v>9.1999999999999993</v>
          </cell>
          <cell r="W78">
            <v>4</v>
          </cell>
          <cell r="X78">
            <v>-24</v>
          </cell>
          <cell r="Y78">
            <v>12</v>
          </cell>
          <cell r="Z78" t="str">
            <v>-</v>
          </cell>
          <cell r="AA78">
            <v>-4</v>
          </cell>
          <cell r="AB78">
            <v>0.9</v>
          </cell>
          <cell r="AC78">
            <v>-1.1000000000000001</v>
          </cell>
          <cell r="AD78">
            <v>-1</v>
          </cell>
          <cell r="AE78">
            <v>0.3</v>
          </cell>
          <cell r="AF78">
            <v>2</v>
          </cell>
          <cell r="AG78">
            <v>2.1</v>
          </cell>
        </row>
        <row r="79">
          <cell r="A79">
            <v>4057808</v>
          </cell>
          <cell r="B79" t="str">
            <v>L'Oreal</v>
          </cell>
          <cell r="C79" t="str">
            <v>Personal Goods</v>
          </cell>
          <cell r="D79">
            <v>93372</v>
          </cell>
          <cell r="E79">
            <v>91833</v>
          </cell>
          <cell r="F79">
            <v>12.6</v>
          </cell>
          <cell r="G79">
            <v>14</v>
          </cell>
          <cell r="H79">
            <v>13.8</v>
          </cell>
          <cell r="I79">
            <v>13.9</v>
          </cell>
          <cell r="J79">
            <v>14.2</v>
          </cell>
          <cell r="K79">
            <v>13.9</v>
          </cell>
          <cell r="L79">
            <v>6.1</v>
          </cell>
          <cell r="M79">
            <v>6.3</v>
          </cell>
          <cell r="N79">
            <v>6.3</v>
          </cell>
          <cell r="O79">
            <v>6</v>
          </cell>
          <cell r="P79">
            <v>2.4</v>
          </cell>
          <cell r="Q79">
            <v>2.56</v>
          </cell>
          <cell r="R79">
            <v>3.18</v>
          </cell>
          <cell r="S79">
            <v>3.01</v>
          </cell>
          <cell r="T79">
            <v>8.1</v>
          </cell>
          <cell r="U79">
            <v>4.5999999999999996</v>
          </cell>
          <cell r="V79">
            <v>3.6</v>
          </cell>
          <cell r="W79">
            <v>7.2</v>
          </cell>
          <cell r="X79">
            <v>0</v>
          </cell>
          <cell r="Y79">
            <v>7</v>
          </cell>
          <cell r="Z79">
            <v>9</v>
          </cell>
          <cell r="AA79">
            <v>-1.1000000000000001</v>
          </cell>
          <cell r="AB79">
            <v>1.4</v>
          </cell>
          <cell r="AC79">
            <v>-0.3</v>
          </cell>
          <cell r="AD79">
            <v>0.4</v>
          </cell>
          <cell r="AE79">
            <v>-0.3</v>
          </cell>
          <cell r="AF79">
            <v>23.8</v>
          </cell>
          <cell r="AG79">
            <v>21.4</v>
          </cell>
        </row>
        <row r="80">
          <cell r="A80">
            <v>2536763</v>
          </cell>
          <cell r="B80" t="str">
            <v>Lowe's Cos</v>
          </cell>
          <cell r="C80" t="str">
            <v>Genl Retailers</v>
          </cell>
          <cell r="D80">
            <v>61625</v>
          </cell>
          <cell r="E80">
            <v>69914</v>
          </cell>
          <cell r="F80">
            <v>6.5</v>
          </cell>
          <cell r="G80">
            <v>5.6</v>
          </cell>
          <cell r="H80">
            <v>6.1</v>
          </cell>
          <cell r="I80">
            <v>7.4</v>
          </cell>
          <cell r="J80">
            <v>7</v>
          </cell>
          <cell r="K80">
            <v>7.5</v>
          </cell>
          <cell r="L80">
            <v>5.9</v>
          </cell>
          <cell r="M80">
            <v>5.8</v>
          </cell>
          <cell r="N80">
            <v>5.7</v>
          </cell>
          <cell r="O80">
            <v>5.8</v>
          </cell>
          <cell r="P80">
            <v>0.82</v>
          </cell>
          <cell r="Q80">
            <v>0.95</v>
          </cell>
          <cell r="R80">
            <v>1.21</v>
          </cell>
          <cell r="S80">
            <v>1.4</v>
          </cell>
          <cell r="T80">
            <v>-0.2</v>
          </cell>
          <cell r="U80">
            <v>-2.6</v>
          </cell>
          <cell r="V80">
            <v>-1.1000000000000001</v>
          </cell>
          <cell r="W80">
            <v>1.5</v>
          </cell>
          <cell r="X80">
            <v>19</v>
          </cell>
          <cell r="Y80">
            <v>39</v>
          </cell>
          <cell r="Z80">
            <v>21</v>
          </cell>
          <cell r="AA80">
            <v>0.5</v>
          </cell>
          <cell r="AB80">
            <v>-1</v>
          </cell>
          <cell r="AC80">
            <v>0.6</v>
          </cell>
          <cell r="AD80">
            <v>0.9</v>
          </cell>
          <cell r="AE80">
            <v>0.5</v>
          </cell>
          <cell r="AF80">
            <v>6.6</v>
          </cell>
          <cell r="AG80">
            <v>7.3</v>
          </cell>
        </row>
        <row r="81">
          <cell r="A81" t="str">
            <v>B23FN39</v>
          </cell>
          <cell r="B81" t="str">
            <v>lululemon athletica</v>
          </cell>
          <cell r="C81" t="str">
            <v>Personal Goods</v>
          </cell>
          <cell r="D81">
            <v>6555</v>
          </cell>
          <cell r="E81">
            <v>5515</v>
          </cell>
          <cell r="F81">
            <v>19.5</v>
          </cell>
          <cell r="G81">
            <v>20.6</v>
          </cell>
          <cell r="H81">
            <v>19.100000000000001</v>
          </cell>
          <cell r="I81">
            <v>13.5</v>
          </cell>
          <cell r="J81">
            <v>14</v>
          </cell>
          <cell r="K81">
            <v>13.4</v>
          </cell>
          <cell r="L81">
            <v>6.1</v>
          </cell>
          <cell r="M81">
            <v>6.1</v>
          </cell>
          <cell r="N81">
            <v>6.1</v>
          </cell>
          <cell r="O81">
            <v>6.1</v>
          </cell>
          <cell r="P81">
            <v>6.25</v>
          </cell>
          <cell r="Q81">
            <v>6.47</v>
          </cell>
          <cell r="R81">
            <v>5.35</v>
          </cell>
          <cell r="S81">
            <v>2.68</v>
          </cell>
          <cell r="T81">
            <v>36.1</v>
          </cell>
          <cell r="U81">
            <v>31.3</v>
          </cell>
          <cell r="V81">
            <v>18.100000000000001</v>
          </cell>
          <cell r="W81">
            <v>16.3</v>
          </cell>
          <cell r="X81">
            <v>4</v>
          </cell>
          <cell r="Y81">
            <v>94</v>
          </cell>
          <cell r="Z81" t="str">
            <v>-</v>
          </cell>
          <cell r="AA81">
            <v>-0.6</v>
          </cell>
          <cell r="AB81">
            <v>1.2</v>
          </cell>
          <cell r="AC81">
            <v>-1.6</v>
          </cell>
          <cell r="AD81">
            <v>-5</v>
          </cell>
          <cell r="AE81">
            <v>-0.7</v>
          </cell>
          <cell r="AF81">
            <v>6.8</v>
          </cell>
          <cell r="AG81">
            <v>7</v>
          </cell>
        </row>
        <row r="82">
          <cell r="A82">
            <v>4800659</v>
          </cell>
          <cell r="B82" t="str">
            <v>Luxottica</v>
          </cell>
          <cell r="C82" t="str">
            <v>Personal Goods</v>
          </cell>
          <cell r="D82">
            <v>24219</v>
          </cell>
          <cell r="E82">
            <v>24915</v>
          </cell>
          <cell r="F82">
            <v>3.3</v>
          </cell>
          <cell r="G82">
            <v>4.4000000000000004</v>
          </cell>
          <cell r="H82">
            <v>5.4</v>
          </cell>
          <cell r="I82">
            <v>6.5</v>
          </cell>
          <cell r="J82">
            <v>5.8</v>
          </cell>
          <cell r="K82">
            <v>6.6</v>
          </cell>
          <cell r="L82">
            <v>5.5</v>
          </cell>
          <cell r="M82">
            <v>5.4</v>
          </cell>
          <cell r="N82">
            <v>5.5</v>
          </cell>
          <cell r="O82">
            <v>5.6</v>
          </cell>
          <cell r="P82">
            <v>1.1100000000000001</v>
          </cell>
          <cell r="Q82">
            <v>1.23</v>
          </cell>
          <cell r="R82">
            <v>1.62</v>
          </cell>
          <cell r="S82">
            <v>1.58</v>
          </cell>
          <cell r="T82">
            <v>12.1</v>
          </cell>
          <cell r="U82">
            <v>7.2</v>
          </cell>
          <cell r="V82">
            <v>-7.7</v>
          </cell>
          <cell r="W82">
            <v>0.9</v>
          </cell>
          <cell r="X82">
            <v>-4</v>
          </cell>
          <cell r="Y82">
            <v>15</v>
          </cell>
          <cell r="Z82">
            <v>8</v>
          </cell>
          <cell r="AA82">
            <v>0</v>
          </cell>
          <cell r="AB82">
            <v>1.1000000000000001</v>
          </cell>
          <cell r="AC82">
            <v>0.9</v>
          </cell>
          <cell r="AD82">
            <v>0.4</v>
          </cell>
          <cell r="AE82">
            <v>0.8</v>
          </cell>
          <cell r="AF82">
            <v>3.5</v>
          </cell>
          <cell r="AG82">
            <v>4</v>
          </cell>
        </row>
        <row r="83">
          <cell r="A83">
            <v>4061412</v>
          </cell>
          <cell r="B83" t="str">
            <v>LVMH</v>
          </cell>
          <cell r="C83" t="str">
            <v>Personal Goods</v>
          </cell>
          <cell r="D83">
            <v>87864</v>
          </cell>
          <cell r="E83">
            <v>91825</v>
          </cell>
          <cell r="F83">
            <v>4.4000000000000004</v>
          </cell>
          <cell r="G83">
            <v>4.7</v>
          </cell>
          <cell r="H83">
            <v>4.5999999999999996</v>
          </cell>
          <cell r="I83">
            <v>4.3</v>
          </cell>
          <cell r="J83">
            <v>4</v>
          </cell>
          <cell r="K83">
            <v>4.4000000000000004</v>
          </cell>
          <cell r="L83">
            <v>5.9</v>
          </cell>
          <cell r="M83">
            <v>5.9</v>
          </cell>
          <cell r="N83">
            <v>5.9</v>
          </cell>
          <cell r="O83">
            <v>5.9</v>
          </cell>
          <cell r="P83">
            <v>1.1200000000000001</v>
          </cell>
          <cell r="Q83">
            <v>1.1000000000000001</v>
          </cell>
          <cell r="R83">
            <v>1.06</v>
          </cell>
          <cell r="S83">
            <v>0.99</v>
          </cell>
          <cell r="T83">
            <v>20.9</v>
          </cell>
          <cell r="U83">
            <v>10.5</v>
          </cell>
          <cell r="V83">
            <v>14.7</v>
          </cell>
          <cell r="W83">
            <v>2.6</v>
          </cell>
          <cell r="X83">
            <v>-4</v>
          </cell>
          <cell r="Y83">
            <v>15</v>
          </cell>
          <cell r="Z83">
            <v>8</v>
          </cell>
          <cell r="AA83">
            <v>-0.4</v>
          </cell>
          <cell r="AB83">
            <v>0.3</v>
          </cell>
          <cell r="AC83">
            <v>-0.1</v>
          </cell>
          <cell r="AD83">
            <v>-0.6</v>
          </cell>
          <cell r="AE83">
            <v>0.4</v>
          </cell>
          <cell r="AF83">
            <v>3.2</v>
          </cell>
          <cell r="AG83">
            <v>3.4</v>
          </cell>
        </row>
        <row r="84">
          <cell r="A84">
            <v>2345022</v>
          </cell>
          <cell r="B84" t="str">
            <v>Macy's</v>
          </cell>
          <cell r="C84" t="str">
            <v>Genl Retailers</v>
          </cell>
          <cell r="D84">
            <v>22194</v>
          </cell>
          <cell r="E84">
            <v>26086</v>
          </cell>
          <cell r="F84">
            <v>6.2</v>
          </cell>
          <cell r="G84">
            <v>6.8</v>
          </cell>
          <cell r="H84">
            <v>6.1</v>
          </cell>
          <cell r="I84">
            <v>6.6</v>
          </cell>
          <cell r="J84">
            <v>6.6</v>
          </cell>
          <cell r="K84">
            <v>6.6</v>
          </cell>
          <cell r="L84">
            <v>5.3</v>
          </cell>
          <cell r="M84">
            <v>5.4</v>
          </cell>
          <cell r="N84">
            <v>5.5</v>
          </cell>
          <cell r="O84">
            <v>5.6</v>
          </cell>
          <cell r="P84">
            <v>0.8</v>
          </cell>
          <cell r="Q84">
            <v>0.91</v>
          </cell>
          <cell r="R84">
            <v>0.97</v>
          </cell>
          <cell r="S84">
            <v>1.05</v>
          </cell>
          <cell r="T84">
            <v>1.2</v>
          </cell>
          <cell r="U84">
            <v>-5.0999999999999996</v>
          </cell>
          <cell r="V84">
            <v>-0.4</v>
          </cell>
          <cell r="W84">
            <v>1.4</v>
          </cell>
          <cell r="X84">
            <v>24</v>
          </cell>
          <cell r="Y84">
            <v>15</v>
          </cell>
          <cell r="Z84">
            <v>6</v>
          </cell>
          <cell r="AA84">
            <v>0.2</v>
          </cell>
          <cell r="AB84">
            <v>0.6</v>
          </cell>
          <cell r="AC84">
            <v>-0.8</v>
          </cell>
          <cell r="AD84">
            <v>0.5</v>
          </cell>
          <cell r="AE84">
            <v>0.1</v>
          </cell>
          <cell r="AF84">
            <v>6.8</v>
          </cell>
          <cell r="AG84">
            <v>7.2</v>
          </cell>
        </row>
        <row r="85">
          <cell r="A85">
            <v>3127489</v>
          </cell>
          <cell r="B85" t="str">
            <v>Marks &amp; Spencer</v>
          </cell>
          <cell r="C85" t="str">
            <v>Genl Retailers</v>
          </cell>
          <cell r="D85">
            <v>12157</v>
          </cell>
          <cell r="E85">
            <v>14604</v>
          </cell>
          <cell r="F85">
            <v>6.7</v>
          </cell>
          <cell r="G85">
            <v>5.3</v>
          </cell>
          <cell r="H85">
            <v>5.3</v>
          </cell>
          <cell r="I85">
            <v>5.5</v>
          </cell>
          <cell r="J85">
            <v>5.3</v>
          </cell>
          <cell r="K85">
            <v>5.6</v>
          </cell>
          <cell r="L85">
            <v>6.2</v>
          </cell>
          <cell r="M85">
            <v>6</v>
          </cell>
          <cell r="N85">
            <v>6.1</v>
          </cell>
          <cell r="O85">
            <v>6.1</v>
          </cell>
          <cell r="P85">
            <v>0.72</v>
          </cell>
          <cell r="Q85">
            <v>0.74</v>
          </cell>
          <cell r="R85">
            <v>0.81</v>
          </cell>
          <cell r="S85">
            <v>0.77</v>
          </cell>
          <cell r="T85">
            <v>2.4</v>
          </cell>
          <cell r="U85">
            <v>4.5999999999999996</v>
          </cell>
          <cell r="V85">
            <v>2.4</v>
          </cell>
          <cell r="W85">
            <v>0.3</v>
          </cell>
          <cell r="X85">
            <v>-15</v>
          </cell>
          <cell r="Y85">
            <v>-6</v>
          </cell>
          <cell r="Z85">
            <v>19</v>
          </cell>
          <cell r="AA85">
            <v>-0.4</v>
          </cell>
          <cell r="AB85">
            <v>-1.4</v>
          </cell>
          <cell r="AC85">
            <v>0</v>
          </cell>
          <cell r="AD85">
            <v>0</v>
          </cell>
          <cell r="AE85">
            <v>0.3</v>
          </cell>
          <cell r="AF85">
            <v>3.9</v>
          </cell>
          <cell r="AG85">
            <v>4</v>
          </cell>
        </row>
        <row r="86">
          <cell r="A86">
            <v>2550707</v>
          </cell>
          <cell r="B86" t="str">
            <v>McDonald's</v>
          </cell>
          <cell r="C86" t="str">
            <v>Travel &amp; Leisure</v>
          </cell>
          <cell r="D86">
            <v>94050</v>
          </cell>
          <cell r="E86">
            <v>103764</v>
          </cell>
          <cell r="F86">
            <v>11.4</v>
          </cell>
          <cell r="G86">
            <v>10.5</v>
          </cell>
          <cell r="H86">
            <v>9.9</v>
          </cell>
          <cell r="I86">
            <v>9.1999999999999993</v>
          </cell>
          <cell r="J86">
            <v>9</v>
          </cell>
          <cell r="K86">
            <v>9.3000000000000007</v>
          </cell>
          <cell r="L86">
            <v>5.6</v>
          </cell>
          <cell r="M86">
            <v>5.6</v>
          </cell>
          <cell r="N86">
            <v>5.6</v>
          </cell>
          <cell r="O86">
            <v>5.7</v>
          </cell>
          <cell r="P86">
            <v>1.6</v>
          </cell>
          <cell r="Q86">
            <v>1.62</v>
          </cell>
          <cell r="R86">
            <v>1.59</v>
          </cell>
          <cell r="S86">
            <v>1.42</v>
          </cell>
          <cell r="T86">
            <v>1.2</v>
          </cell>
          <cell r="U86">
            <v>4</v>
          </cell>
          <cell r="V86">
            <v>3.5</v>
          </cell>
          <cell r="W86">
            <v>2.1</v>
          </cell>
          <cell r="X86">
            <v>3</v>
          </cell>
          <cell r="Y86">
            <v>5</v>
          </cell>
          <cell r="Z86">
            <v>11</v>
          </cell>
          <cell r="AA86">
            <v>1.2</v>
          </cell>
          <cell r="AB86">
            <v>-0.9</v>
          </cell>
          <cell r="AC86">
            <v>-0.6</v>
          </cell>
          <cell r="AD86">
            <v>-0.9</v>
          </cell>
          <cell r="AE86">
            <v>0.3</v>
          </cell>
          <cell r="AF86">
            <v>4.5</v>
          </cell>
          <cell r="AG86">
            <v>4.5999999999999996</v>
          </cell>
        </row>
        <row r="87">
          <cell r="A87" t="str">
            <v>B1KYHF2</v>
          </cell>
          <cell r="B87" t="str">
            <v>Melco Crown Ent</v>
          </cell>
          <cell r="C87" t="str">
            <v>Travel &amp; Leisure</v>
          </cell>
          <cell r="D87">
            <v>13873</v>
          </cell>
          <cell r="E87">
            <v>13593</v>
          </cell>
          <cell r="F87">
            <v>9.3000000000000007</v>
          </cell>
          <cell r="G87">
            <v>8.1999999999999993</v>
          </cell>
          <cell r="H87">
            <v>10.199999999999999</v>
          </cell>
          <cell r="I87">
            <v>11.2</v>
          </cell>
          <cell r="J87">
            <v>10.6</v>
          </cell>
          <cell r="K87">
            <v>11.3</v>
          </cell>
          <cell r="L87">
            <v>5.7</v>
          </cell>
          <cell r="M87">
            <v>5.7</v>
          </cell>
          <cell r="N87">
            <v>5.8</v>
          </cell>
          <cell r="O87">
            <v>6.1</v>
          </cell>
          <cell r="P87">
            <v>1.1299999999999999</v>
          </cell>
          <cell r="Q87">
            <v>1.18</v>
          </cell>
          <cell r="R87">
            <v>1.77</v>
          </cell>
          <cell r="S87">
            <v>1.45</v>
          </cell>
          <cell r="T87">
            <v>24.1</v>
          </cell>
          <cell r="U87">
            <v>21.7</v>
          </cell>
          <cell r="V87">
            <v>10.4</v>
          </cell>
          <cell r="W87">
            <v>3.5</v>
          </cell>
          <cell r="X87">
            <v>40</v>
          </cell>
          <cell r="Y87" t="str">
            <v>-</v>
          </cell>
          <cell r="Z87" t="str">
            <v>-</v>
          </cell>
          <cell r="AA87">
            <v>5.2</v>
          </cell>
          <cell r="AB87">
            <v>-1.1000000000000001</v>
          </cell>
          <cell r="AC87">
            <v>2</v>
          </cell>
          <cell r="AD87">
            <v>0.4</v>
          </cell>
          <cell r="AE87">
            <v>0.7</v>
          </cell>
          <cell r="AF87">
            <v>22.5</v>
          </cell>
          <cell r="AG87">
            <v>47.8</v>
          </cell>
        </row>
        <row r="88">
          <cell r="A88">
            <v>5041413</v>
          </cell>
          <cell r="B88" t="str">
            <v>Metro</v>
          </cell>
          <cell r="C88" t="str">
            <v>Food &amp; Drug Retail</v>
          </cell>
          <cell r="D88">
            <v>10543</v>
          </cell>
          <cell r="E88">
            <v>15184</v>
          </cell>
          <cell r="F88">
            <v>3</v>
          </cell>
          <cell r="G88">
            <v>2.8</v>
          </cell>
          <cell r="H88">
            <v>-1</v>
          </cell>
          <cell r="I88">
            <v>0.8</v>
          </cell>
          <cell r="J88">
            <v>0.5</v>
          </cell>
          <cell r="K88">
            <v>0.8</v>
          </cell>
          <cell r="L88">
            <v>5.4</v>
          </cell>
          <cell r="M88">
            <v>5.3</v>
          </cell>
          <cell r="N88">
            <v>5.4</v>
          </cell>
          <cell r="O88">
            <v>5.5</v>
          </cell>
          <cell r="P88">
            <v>0.64</v>
          </cell>
          <cell r="Q88">
            <v>0.56000000000000005</v>
          </cell>
          <cell r="R88">
            <v>0.56000000000000005</v>
          </cell>
          <cell r="S88">
            <v>0.52</v>
          </cell>
          <cell r="T88">
            <v>-2.6</v>
          </cell>
          <cell r="U88">
            <v>-1</v>
          </cell>
          <cell r="V88">
            <v>-1.4</v>
          </cell>
          <cell r="W88">
            <v>0</v>
          </cell>
          <cell r="X88" t="str">
            <v>-</v>
          </cell>
          <cell r="Y88" t="str">
            <v>-</v>
          </cell>
          <cell r="Z88" t="str">
            <v>-</v>
          </cell>
          <cell r="AA88">
            <v>-0.2</v>
          </cell>
          <cell r="AB88">
            <v>-0.2</v>
          </cell>
          <cell r="AC88">
            <v>-3.7</v>
          </cell>
          <cell r="AD88">
            <v>1.5</v>
          </cell>
          <cell r="AE88">
            <v>0.3</v>
          </cell>
          <cell r="AF88">
            <v>2.2999999999999998</v>
          </cell>
          <cell r="AG88">
            <v>2.4</v>
          </cell>
        </row>
        <row r="89">
          <cell r="A89">
            <v>2547419</v>
          </cell>
          <cell r="B89" t="str">
            <v>MGM Resorts</v>
          </cell>
          <cell r="C89" t="str">
            <v>Travel &amp; Leisure</v>
          </cell>
          <cell r="D89">
            <v>10898</v>
          </cell>
          <cell r="E89">
            <v>20837</v>
          </cell>
          <cell r="F89">
            <v>-1</v>
          </cell>
          <cell r="G89">
            <v>-1.1000000000000001</v>
          </cell>
          <cell r="H89">
            <v>0.6</v>
          </cell>
          <cell r="I89">
            <v>1.6</v>
          </cell>
          <cell r="J89">
            <v>1.5</v>
          </cell>
          <cell r="K89">
            <v>1.6</v>
          </cell>
          <cell r="L89">
            <v>5.3</v>
          </cell>
          <cell r="M89">
            <v>5.3</v>
          </cell>
          <cell r="N89">
            <v>5.3</v>
          </cell>
          <cell r="O89">
            <v>5.5</v>
          </cell>
          <cell r="P89">
            <v>0.57999999999999996</v>
          </cell>
          <cell r="Q89">
            <v>0.59</v>
          </cell>
          <cell r="R89">
            <v>0.65</v>
          </cell>
          <cell r="S89">
            <v>0.66</v>
          </cell>
          <cell r="T89">
            <v>30.6</v>
          </cell>
          <cell r="U89">
            <v>-6</v>
          </cell>
          <cell r="V89">
            <v>-1.7</v>
          </cell>
          <cell r="W89">
            <v>-1</v>
          </cell>
          <cell r="X89">
            <v>24</v>
          </cell>
          <cell r="Y89">
            <v>50</v>
          </cell>
          <cell r="Z89">
            <v>8</v>
          </cell>
          <cell r="AA89">
            <v>-0.8</v>
          </cell>
          <cell r="AB89">
            <v>-0.1</v>
          </cell>
          <cell r="AC89">
            <v>1.7</v>
          </cell>
          <cell r="AD89">
            <v>0.9</v>
          </cell>
          <cell r="AE89">
            <v>0.1</v>
          </cell>
          <cell r="AF89">
            <v>3.2</v>
          </cell>
          <cell r="AG89">
            <v>3.9</v>
          </cell>
        </row>
        <row r="90">
          <cell r="A90" t="str">
            <v>B7341C6</v>
          </cell>
          <cell r="B90" t="str">
            <v>Michael Kors</v>
          </cell>
          <cell r="C90" t="str">
            <v>Personal Goods</v>
          </cell>
          <cell r="D90">
            <v>15120</v>
          </cell>
          <cell r="E90">
            <v>12861</v>
          </cell>
          <cell r="F90">
            <v>13.9</v>
          </cell>
          <cell r="G90">
            <v>19.2</v>
          </cell>
          <cell r="H90">
            <v>18.399999999999999</v>
          </cell>
          <cell r="I90">
            <v>17.5</v>
          </cell>
          <cell r="J90">
            <v>18.8</v>
          </cell>
          <cell r="K90">
            <v>16.8</v>
          </cell>
          <cell r="L90">
            <v>5.6</v>
          </cell>
          <cell r="M90">
            <v>5.8</v>
          </cell>
          <cell r="N90">
            <v>5.8</v>
          </cell>
          <cell r="O90">
            <v>5.9</v>
          </cell>
          <cell r="P90">
            <v>5.03</v>
          </cell>
          <cell r="Q90">
            <v>4.2699999999999996</v>
          </cell>
          <cell r="R90">
            <v>4.01</v>
          </cell>
          <cell r="S90">
            <v>2.7</v>
          </cell>
          <cell r="T90">
            <v>64.3</v>
          </cell>
          <cell r="U90">
            <v>65.7</v>
          </cell>
          <cell r="V90">
            <v>58.7</v>
          </cell>
          <cell r="W90">
            <v>25.7</v>
          </cell>
          <cell r="X90">
            <v>96</v>
          </cell>
          <cell r="Y90" t="str">
            <v>-</v>
          </cell>
          <cell r="Z90" t="str">
            <v>-</v>
          </cell>
          <cell r="AA90">
            <v>0</v>
          </cell>
          <cell r="AB90">
            <v>5.3</v>
          </cell>
          <cell r="AC90">
            <v>-0.8</v>
          </cell>
          <cell r="AD90">
            <v>0.3</v>
          </cell>
          <cell r="AE90">
            <v>-2</v>
          </cell>
          <cell r="AF90">
            <v>12.2</v>
          </cell>
          <cell r="AG90">
            <v>15</v>
          </cell>
        </row>
        <row r="91">
          <cell r="A91">
            <v>562254</v>
          </cell>
          <cell r="B91" t="str">
            <v>Millennium Copthorne</v>
          </cell>
          <cell r="C91" t="str">
            <v>Travel &amp; Leisure</v>
          </cell>
          <cell r="D91">
            <v>2851</v>
          </cell>
          <cell r="E91">
            <v>2635</v>
          </cell>
          <cell r="F91">
            <v>3.8</v>
          </cell>
          <cell r="G91">
            <v>3.3</v>
          </cell>
          <cell r="H91">
            <v>2.2000000000000002</v>
          </cell>
          <cell r="I91">
            <v>2.9</v>
          </cell>
          <cell r="J91">
            <v>2.8</v>
          </cell>
          <cell r="K91">
            <v>2.9</v>
          </cell>
          <cell r="L91">
            <v>6.6</v>
          </cell>
          <cell r="M91">
            <v>6.6</v>
          </cell>
          <cell r="N91">
            <v>6.7</v>
          </cell>
          <cell r="O91">
            <v>6.6</v>
          </cell>
          <cell r="P91">
            <v>0.55000000000000004</v>
          </cell>
          <cell r="Q91">
            <v>0.53</v>
          </cell>
          <cell r="R91">
            <v>0.6</v>
          </cell>
          <cell r="S91">
            <v>0.56000000000000005</v>
          </cell>
          <cell r="T91">
            <v>3.7</v>
          </cell>
          <cell r="U91">
            <v>-2.4</v>
          </cell>
          <cell r="V91">
            <v>-4.4000000000000004</v>
          </cell>
          <cell r="W91">
            <v>2.2000000000000002</v>
          </cell>
          <cell r="X91">
            <v>-21</v>
          </cell>
          <cell r="Y91">
            <v>6</v>
          </cell>
          <cell r="Z91">
            <v>14</v>
          </cell>
          <cell r="AA91">
            <v>1.2</v>
          </cell>
          <cell r="AB91">
            <v>-0.4</v>
          </cell>
          <cell r="AC91">
            <v>-1.2</v>
          </cell>
          <cell r="AD91">
            <v>0.6</v>
          </cell>
          <cell r="AE91">
            <v>0.1</v>
          </cell>
          <cell r="AF91">
            <v>5.6</v>
          </cell>
          <cell r="AG91">
            <v>5.9</v>
          </cell>
        </row>
        <row r="92">
          <cell r="A92" t="str">
            <v>B067BM3</v>
          </cell>
          <cell r="B92" t="str">
            <v>Molson Coors</v>
          </cell>
          <cell r="C92" t="str">
            <v>Beverages</v>
          </cell>
          <cell r="D92">
            <v>14030</v>
          </cell>
          <cell r="E92">
            <v>18147</v>
          </cell>
          <cell r="F92">
            <v>4.7</v>
          </cell>
          <cell r="G92">
            <v>2.2999999999999998</v>
          </cell>
          <cell r="H92">
            <v>2.5</v>
          </cell>
          <cell r="I92">
            <v>3.2</v>
          </cell>
          <cell r="J92">
            <v>3.4</v>
          </cell>
          <cell r="K92">
            <v>3.2</v>
          </cell>
          <cell r="L92">
            <v>5.7</v>
          </cell>
          <cell r="M92">
            <v>5.2</v>
          </cell>
          <cell r="N92">
            <v>5.5</v>
          </cell>
          <cell r="O92">
            <v>5.4</v>
          </cell>
          <cell r="P92">
            <v>0.84</v>
          </cell>
          <cell r="Q92">
            <v>0.8</v>
          </cell>
          <cell r="R92">
            <v>0.84</v>
          </cell>
          <cell r="S92">
            <v>1.0900000000000001</v>
          </cell>
          <cell r="T92">
            <v>-3.2</v>
          </cell>
          <cell r="U92">
            <v>28.5</v>
          </cell>
          <cell r="V92">
            <v>-5.9</v>
          </cell>
          <cell r="W92">
            <v>2.2000000000000002</v>
          </cell>
          <cell r="X92">
            <v>16</v>
          </cell>
          <cell r="Y92">
            <v>37</v>
          </cell>
          <cell r="Z92">
            <v>-1</v>
          </cell>
          <cell r="AA92">
            <v>0.2</v>
          </cell>
          <cell r="AB92">
            <v>-2.4</v>
          </cell>
          <cell r="AC92">
            <v>0.1</v>
          </cell>
          <cell r="AD92">
            <v>0.9</v>
          </cell>
          <cell r="AE92">
            <v>-0.2</v>
          </cell>
          <cell r="AF92">
            <v>5.8</v>
          </cell>
          <cell r="AG92">
            <v>5.6</v>
          </cell>
        </row>
        <row r="93">
          <cell r="A93" t="str">
            <v>B6X2H81</v>
          </cell>
          <cell r="B93" t="str">
            <v>Monster Beverage</v>
          </cell>
          <cell r="C93" t="str">
            <v>Beverages</v>
          </cell>
          <cell r="D93">
            <v>18472</v>
          </cell>
          <cell r="E93">
            <v>17078</v>
          </cell>
          <cell r="F93">
            <v>23.8</v>
          </cell>
          <cell r="G93">
            <v>39.700000000000003</v>
          </cell>
          <cell r="H93">
            <v>25.6</v>
          </cell>
          <cell r="I93">
            <v>23.7</v>
          </cell>
          <cell r="J93">
            <v>25.4</v>
          </cell>
          <cell r="K93">
            <v>23.4</v>
          </cell>
          <cell r="L93">
            <v>5.8</v>
          </cell>
          <cell r="M93">
            <v>5.8</v>
          </cell>
          <cell r="N93">
            <v>5.8</v>
          </cell>
          <cell r="O93">
            <v>5.8</v>
          </cell>
          <cell r="P93">
            <v>5.48</v>
          </cell>
          <cell r="Q93">
            <v>11.31</v>
          </cell>
          <cell r="R93">
            <v>7.36</v>
          </cell>
          <cell r="S93">
            <v>7.52</v>
          </cell>
          <cell r="T93">
            <v>13.4</v>
          </cell>
          <cell r="U93">
            <v>-29.4</v>
          </cell>
          <cell r="V93">
            <v>44.1</v>
          </cell>
          <cell r="W93">
            <v>39.4</v>
          </cell>
          <cell r="X93">
            <v>15</v>
          </cell>
          <cell r="Y93">
            <v>12</v>
          </cell>
          <cell r="Z93">
            <v>54</v>
          </cell>
          <cell r="AA93">
            <v>3.5</v>
          </cell>
          <cell r="AB93">
            <v>15.8</v>
          </cell>
          <cell r="AC93">
            <v>-14</v>
          </cell>
          <cell r="AD93">
            <v>-0.2</v>
          </cell>
          <cell r="AE93">
            <v>-2</v>
          </cell>
          <cell r="AF93">
            <v>999.9</v>
          </cell>
          <cell r="AG93">
            <v>999.9</v>
          </cell>
        </row>
        <row r="94">
          <cell r="A94">
            <v>604316</v>
          </cell>
          <cell r="B94" t="str">
            <v>Morrison (Wm)</v>
          </cell>
          <cell r="C94" t="str">
            <v>Food &amp; Drug Retail</v>
          </cell>
          <cell r="D94">
            <v>6712</v>
          </cell>
          <cell r="E94">
            <v>11982</v>
          </cell>
          <cell r="F94">
            <v>7.7</v>
          </cell>
          <cell r="G94">
            <v>6.8</v>
          </cell>
          <cell r="H94">
            <v>4.9000000000000004</v>
          </cell>
          <cell r="I94">
            <v>2.7</v>
          </cell>
          <cell r="J94">
            <v>2.7</v>
          </cell>
          <cell r="K94">
            <v>2.7</v>
          </cell>
          <cell r="L94">
            <v>6.1</v>
          </cell>
          <cell r="M94">
            <v>5.9</v>
          </cell>
          <cell r="N94">
            <v>5.8</v>
          </cell>
          <cell r="O94">
            <v>5.8</v>
          </cell>
          <cell r="P94">
            <v>0.86</v>
          </cell>
          <cell r="Q94">
            <v>0.77</v>
          </cell>
          <cell r="R94">
            <v>0.75</v>
          </cell>
          <cell r="S94">
            <v>0.57999999999999996</v>
          </cell>
          <cell r="T94">
            <v>7.6</v>
          </cell>
          <cell r="U94">
            <v>7.7</v>
          </cell>
          <cell r="V94">
            <v>6.9</v>
          </cell>
          <cell r="W94">
            <v>2.2999999999999998</v>
          </cell>
          <cell r="X94" t="str">
            <v>-</v>
          </cell>
          <cell r="Y94" t="str">
            <v>-</v>
          </cell>
          <cell r="Z94" t="str">
            <v>-</v>
          </cell>
          <cell r="AA94">
            <v>0.1</v>
          </cell>
          <cell r="AB94">
            <v>-0.8</v>
          </cell>
          <cell r="AC94">
            <v>-2</v>
          </cell>
          <cell r="AD94">
            <v>-2.2000000000000002</v>
          </cell>
          <cell r="AE94">
            <v>0.1</v>
          </cell>
          <cell r="AF94">
            <v>4.7</v>
          </cell>
          <cell r="AG94">
            <v>4.3</v>
          </cell>
        </row>
        <row r="95">
          <cell r="A95">
            <v>609430</v>
          </cell>
          <cell r="B95" t="str">
            <v>Mulberry</v>
          </cell>
          <cell r="C95" t="str">
            <v>Personal Goods</v>
          </cell>
          <cell r="D95">
            <v>729</v>
          </cell>
          <cell r="E95">
            <v>698</v>
          </cell>
          <cell r="F95">
            <v>20.9</v>
          </cell>
          <cell r="G95">
            <v>14.3</v>
          </cell>
          <cell r="H95">
            <v>9.4</v>
          </cell>
          <cell r="I95">
            <v>8.1999999999999993</v>
          </cell>
          <cell r="J95">
            <v>7.5</v>
          </cell>
          <cell r="K95">
            <v>8.6999999999999993</v>
          </cell>
          <cell r="L95">
            <v>6.4</v>
          </cell>
          <cell r="M95">
            <v>6.5</v>
          </cell>
          <cell r="N95">
            <v>6.4</v>
          </cell>
          <cell r="O95">
            <v>6.4</v>
          </cell>
          <cell r="P95">
            <v>5.96</v>
          </cell>
          <cell r="Q95">
            <v>4.51</v>
          </cell>
          <cell r="R95">
            <v>2.5299999999999998</v>
          </cell>
          <cell r="S95">
            <v>1.98</v>
          </cell>
          <cell r="T95">
            <v>20.6</v>
          </cell>
          <cell r="U95">
            <v>20.5</v>
          </cell>
          <cell r="V95">
            <v>17.600000000000001</v>
          </cell>
          <cell r="W95">
            <v>5.0999999999999996</v>
          </cell>
          <cell r="X95">
            <v>-32</v>
          </cell>
          <cell r="Y95" t="str">
            <v>-</v>
          </cell>
          <cell r="Z95">
            <v>5</v>
          </cell>
          <cell r="AA95">
            <v>2.6</v>
          </cell>
          <cell r="AB95">
            <v>-6.6</v>
          </cell>
          <cell r="AC95">
            <v>-4.8</v>
          </cell>
          <cell r="AD95">
            <v>-2</v>
          </cell>
          <cell r="AE95">
            <v>1.2</v>
          </cell>
          <cell r="AF95">
            <v>2.4</v>
          </cell>
          <cell r="AG95">
            <v>2.6</v>
          </cell>
        </row>
        <row r="96">
          <cell r="A96">
            <v>3208986</v>
          </cell>
          <cell r="B96" t="str">
            <v>Next</v>
          </cell>
          <cell r="C96" t="str">
            <v>Genl Retailers</v>
          </cell>
          <cell r="D96">
            <v>16026</v>
          </cell>
          <cell r="E96">
            <v>16495</v>
          </cell>
          <cell r="F96">
            <v>14.9</v>
          </cell>
          <cell r="G96">
            <v>15.4</v>
          </cell>
          <cell r="H96">
            <v>16.399999999999999</v>
          </cell>
          <cell r="I96">
            <v>16.899999999999999</v>
          </cell>
          <cell r="J96">
            <v>16.899999999999999</v>
          </cell>
          <cell r="K96">
            <v>16.8</v>
          </cell>
          <cell r="L96">
            <v>6.1</v>
          </cell>
          <cell r="M96">
            <v>6.1</v>
          </cell>
          <cell r="N96">
            <v>6.1</v>
          </cell>
          <cell r="O96">
            <v>6.1</v>
          </cell>
          <cell r="P96">
            <v>1.33</v>
          </cell>
          <cell r="Q96">
            <v>1.58</v>
          </cell>
          <cell r="R96">
            <v>2.0099999999999998</v>
          </cell>
          <cell r="S96">
            <v>2.25</v>
          </cell>
          <cell r="T96">
            <v>-0.8</v>
          </cell>
          <cell r="U96">
            <v>1.2</v>
          </cell>
          <cell r="V96">
            <v>3.1</v>
          </cell>
          <cell r="W96">
            <v>5</v>
          </cell>
          <cell r="X96">
            <v>27</v>
          </cell>
          <cell r="Y96">
            <v>18</v>
          </cell>
          <cell r="Z96">
            <v>16</v>
          </cell>
          <cell r="AA96">
            <v>0.3</v>
          </cell>
          <cell r="AB96">
            <v>0.5</v>
          </cell>
          <cell r="AC96">
            <v>1</v>
          </cell>
          <cell r="AD96">
            <v>0.6</v>
          </cell>
          <cell r="AE96">
            <v>-0.1</v>
          </cell>
          <cell r="AF96">
            <v>4.4000000000000004</v>
          </cell>
          <cell r="AG96">
            <v>4.5999999999999996</v>
          </cell>
        </row>
        <row r="97">
          <cell r="A97">
            <v>2640147</v>
          </cell>
          <cell r="B97" t="str">
            <v>Nike</v>
          </cell>
          <cell r="C97" t="str">
            <v>Personal Goods</v>
          </cell>
          <cell r="D97">
            <v>83667</v>
          </cell>
          <cell r="E97">
            <v>77403</v>
          </cell>
          <cell r="F97">
            <v>11.5</v>
          </cell>
          <cell r="G97">
            <v>11</v>
          </cell>
          <cell r="H97">
            <v>12.7</v>
          </cell>
          <cell r="I97">
            <v>12.9</v>
          </cell>
          <cell r="J97">
            <v>13</v>
          </cell>
          <cell r="K97">
            <v>12.7</v>
          </cell>
          <cell r="L97">
            <v>6.1</v>
          </cell>
          <cell r="M97">
            <v>5.9</v>
          </cell>
          <cell r="N97">
            <v>5.9</v>
          </cell>
          <cell r="O97">
            <v>6</v>
          </cell>
          <cell r="P97">
            <v>2.33</v>
          </cell>
          <cell r="Q97">
            <v>2.27</v>
          </cell>
          <cell r="R97">
            <v>2.89</v>
          </cell>
          <cell r="S97">
            <v>3.16</v>
          </cell>
          <cell r="T97">
            <v>2.8</v>
          </cell>
          <cell r="U97">
            <v>7.7</v>
          </cell>
          <cell r="V97">
            <v>1.6</v>
          </cell>
          <cell r="W97">
            <v>11.2</v>
          </cell>
          <cell r="X97">
            <v>18</v>
          </cell>
          <cell r="Y97">
            <v>12</v>
          </cell>
          <cell r="Z97">
            <v>4</v>
          </cell>
          <cell r="AA97">
            <v>0.4</v>
          </cell>
          <cell r="AB97">
            <v>-0.4</v>
          </cell>
          <cell r="AC97">
            <v>1.6</v>
          </cell>
          <cell r="AD97">
            <v>0.3</v>
          </cell>
          <cell r="AE97">
            <v>-0.3</v>
          </cell>
          <cell r="AF97">
            <v>12.8</v>
          </cell>
          <cell r="AG97">
            <v>15.9</v>
          </cell>
        </row>
        <row r="98">
          <cell r="A98">
            <v>6640767</v>
          </cell>
          <cell r="B98" t="str">
            <v>Nippon Meat</v>
          </cell>
          <cell r="C98" t="str">
            <v>Food Producers</v>
          </cell>
          <cell r="D98">
            <v>4407</v>
          </cell>
          <cell r="E98">
            <v>4782</v>
          </cell>
          <cell r="F98">
            <v>1.7</v>
          </cell>
          <cell r="G98">
            <v>0.8</v>
          </cell>
          <cell r="H98">
            <v>0.2</v>
          </cell>
          <cell r="I98">
            <v>1.9</v>
          </cell>
          <cell r="J98">
            <v>1.2</v>
          </cell>
          <cell r="K98">
            <v>1.9</v>
          </cell>
          <cell r="L98">
            <v>5.4</v>
          </cell>
          <cell r="M98">
            <v>5.5</v>
          </cell>
          <cell r="N98">
            <v>5.5</v>
          </cell>
          <cell r="O98">
            <v>5.5</v>
          </cell>
          <cell r="P98">
            <v>0.51</v>
          </cell>
          <cell r="Q98">
            <v>0.47</v>
          </cell>
          <cell r="R98">
            <v>0.47</v>
          </cell>
          <cell r="S98">
            <v>0.72</v>
          </cell>
          <cell r="T98">
            <v>-3.3</v>
          </cell>
          <cell r="U98">
            <v>1.1000000000000001</v>
          </cell>
          <cell r="V98">
            <v>1.3</v>
          </cell>
          <cell r="W98">
            <v>1.9</v>
          </cell>
          <cell r="X98">
            <v>-40</v>
          </cell>
          <cell r="Y98">
            <v>-6</v>
          </cell>
          <cell r="Z98">
            <v>-3</v>
          </cell>
          <cell r="AA98">
            <v>0.3</v>
          </cell>
          <cell r="AB98">
            <v>-0.9</v>
          </cell>
          <cell r="AC98">
            <v>-0.6</v>
          </cell>
          <cell r="AD98">
            <v>0.9</v>
          </cell>
          <cell r="AE98">
            <v>0.7</v>
          </cell>
          <cell r="AF98">
            <v>4.7</v>
          </cell>
          <cell r="AG98">
            <v>5.6</v>
          </cell>
        </row>
        <row r="99">
          <cell r="A99">
            <v>2641827</v>
          </cell>
          <cell r="B99" t="str">
            <v>Nordstrom</v>
          </cell>
          <cell r="C99" t="str">
            <v>Genl Retailers</v>
          </cell>
          <cell r="D99">
            <v>14440</v>
          </cell>
          <cell r="E99">
            <v>16011</v>
          </cell>
          <cell r="F99">
            <v>7.3</v>
          </cell>
          <cell r="G99">
            <v>8.6999999999999993</v>
          </cell>
          <cell r="H99">
            <v>8</v>
          </cell>
          <cell r="I99">
            <v>7.7</v>
          </cell>
          <cell r="J99">
            <v>7.5</v>
          </cell>
          <cell r="K99">
            <v>7.7</v>
          </cell>
          <cell r="L99">
            <v>5.7</v>
          </cell>
          <cell r="M99">
            <v>5.7</v>
          </cell>
          <cell r="N99">
            <v>5.7</v>
          </cell>
          <cell r="O99">
            <v>5.8</v>
          </cell>
          <cell r="P99">
            <v>1.18</v>
          </cell>
          <cell r="Q99">
            <v>1.21</v>
          </cell>
          <cell r="R99">
            <v>1.19</v>
          </cell>
          <cell r="S99">
            <v>1.32</v>
          </cell>
          <cell r="T99">
            <v>10.3</v>
          </cell>
          <cell r="U99">
            <v>-1.4</v>
          </cell>
          <cell r="V99">
            <v>4.0999999999999996</v>
          </cell>
          <cell r="W99">
            <v>1.6</v>
          </cell>
          <cell r="X99">
            <v>-9</v>
          </cell>
          <cell r="Y99">
            <v>15</v>
          </cell>
          <cell r="Z99">
            <v>8</v>
          </cell>
          <cell r="AA99">
            <v>0.2</v>
          </cell>
          <cell r="AB99">
            <v>1.3</v>
          </cell>
          <cell r="AC99">
            <v>-0.7</v>
          </cell>
          <cell r="AD99">
            <v>-0.5</v>
          </cell>
          <cell r="AE99">
            <v>0.3</v>
          </cell>
          <cell r="AF99">
            <v>7.7</v>
          </cell>
          <cell r="AG99">
            <v>8.4</v>
          </cell>
        </row>
        <row r="100">
          <cell r="A100">
            <v>2616870</v>
          </cell>
          <cell r="B100" t="str">
            <v>Nu Skin</v>
          </cell>
          <cell r="C100" t="str">
            <v>Personal Goods</v>
          </cell>
          <cell r="D100">
            <v>2380</v>
          </cell>
          <cell r="E100">
            <v>1911</v>
          </cell>
          <cell r="F100">
            <v>16.399999999999999</v>
          </cell>
          <cell r="G100">
            <v>19.3</v>
          </cell>
          <cell r="H100">
            <v>21.2</v>
          </cell>
          <cell r="I100">
            <v>12.9</v>
          </cell>
          <cell r="J100">
            <v>15.2</v>
          </cell>
          <cell r="K100">
            <v>12.5</v>
          </cell>
          <cell r="L100">
            <v>5.9</v>
          </cell>
          <cell r="M100">
            <v>5.9</v>
          </cell>
          <cell r="N100">
            <v>5.8</v>
          </cell>
          <cell r="O100">
            <v>5.8</v>
          </cell>
          <cell r="P100">
            <v>2.14</v>
          </cell>
          <cell r="Q100">
            <v>2.2999999999999998</v>
          </cell>
          <cell r="R100">
            <v>2.82</v>
          </cell>
          <cell r="S100">
            <v>1.32</v>
          </cell>
          <cell r="T100">
            <v>0.2</v>
          </cell>
          <cell r="U100">
            <v>6.6</v>
          </cell>
          <cell r="V100">
            <v>24.4</v>
          </cell>
          <cell r="W100">
            <v>11.2</v>
          </cell>
          <cell r="X100">
            <v>40</v>
          </cell>
          <cell r="Y100">
            <v>34</v>
          </cell>
          <cell r="Z100">
            <v>18</v>
          </cell>
          <cell r="AA100">
            <v>3.5</v>
          </cell>
          <cell r="AB100">
            <v>2.9</v>
          </cell>
          <cell r="AC100">
            <v>1.9</v>
          </cell>
          <cell r="AD100">
            <v>-6</v>
          </cell>
          <cell r="AE100">
            <v>-2.8</v>
          </cell>
          <cell r="AF100">
            <v>19.899999999999999</v>
          </cell>
          <cell r="AG100">
            <v>17.5</v>
          </cell>
        </row>
        <row r="101">
          <cell r="A101" t="str">
            <v>B3MBS74</v>
          </cell>
          <cell r="B101" t="str">
            <v>Ocado</v>
          </cell>
          <cell r="C101" t="str">
            <v>Food &amp; Drug Retail</v>
          </cell>
          <cell r="D101">
            <v>2851</v>
          </cell>
          <cell r="E101">
            <v>2873</v>
          </cell>
          <cell r="F101">
            <v>-2.1</v>
          </cell>
          <cell r="G101">
            <v>-3.8</v>
          </cell>
          <cell r="H101">
            <v>0.4</v>
          </cell>
          <cell r="I101">
            <v>6.1</v>
          </cell>
          <cell r="J101">
            <v>4.3</v>
          </cell>
          <cell r="K101">
            <v>6.3</v>
          </cell>
          <cell r="L101">
            <v>6.2</v>
          </cell>
          <cell r="M101">
            <v>6.2</v>
          </cell>
          <cell r="N101">
            <v>6.2</v>
          </cell>
          <cell r="O101">
            <v>6.3</v>
          </cell>
          <cell r="P101">
            <v>2.39</v>
          </cell>
          <cell r="Q101">
            <v>1.25</v>
          </cell>
          <cell r="R101">
            <v>2.78</v>
          </cell>
          <cell r="S101">
            <v>3.3</v>
          </cell>
          <cell r="T101">
            <v>13.7</v>
          </cell>
          <cell r="U101">
            <v>19.7</v>
          </cell>
          <cell r="V101">
            <v>8.8000000000000007</v>
          </cell>
          <cell r="W101">
            <v>-1.6</v>
          </cell>
          <cell r="X101" t="str">
            <v>-</v>
          </cell>
          <cell r="Y101" t="str">
            <v>-</v>
          </cell>
          <cell r="Z101" t="str">
            <v>-</v>
          </cell>
          <cell r="AA101">
            <v>-1.4</v>
          </cell>
          <cell r="AB101">
            <v>-1.7</v>
          </cell>
          <cell r="AC101">
            <v>4.2</v>
          </cell>
          <cell r="AD101">
            <v>3.9</v>
          </cell>
          <cell r="AE101">
            <v>2</v>
          </cell>
          <cell r="AF101">
            <v>8.9</v>
          </cell>
          <cell r="AG101">
            <v>12.3</v>
          </cell>
        </row>
        <row r="102">
          <cell r="A102">
            <v>6483821</v>
          </cell>
          <cell r="B102" t="str">
            <v>Onward Holdings</v>
          </cell>
          <cell r="C102" t="str">
            <v>Personal Goods</v>
          </cell>
          <cell r="D102">
            <v>963</v>
          </cell>
          <cell r="E102">
            <v>1197</v>
          </cell>
          <cell r="F102">
            <v>-0.4</v>
          </cell>
          <cell r="G102">
            <v>-0.5</v>
          </cell>
          <cell r="H102">
            <v>-0.5</v>
          </cell>
          <cell r="I102">
            <v>-0.8</v>
          </cell>
          <cell r="J102">
            <v>-0.9</v>
          </cell>
          <cell r="K102">
            <v>-0.8</v>
          </cell>
          <cell r="L102">
            <v>5.5</v>
          </cell>
          <cell r="M102">
            <v>5.4</v>
          </cell>
          <cell r="N102">
            <v>5.5</v>
          </cell>
          <cell r="O102">
            <v>5.4</v>
          </cell>
          <cell r="P102">
            <v>0.5</v>
          </cell>
          <cell r="Q102">
            <v>0.49</v>
          </cell>
          <cell r="R102">
            <v>0.5</v>
          </cell>
          <cell r="S102">
            <v>0.49</v>
          </cell>
          <cell r="T102">
            <v>-1.5</v>
          </cell>
          <cell r="U102">
            <v>11.2</v>
          </cell>
          <cell r="V102">
            <v>8.3000000000000007</v>
          </cell>
          <cell r="W102">
            <v>0</v>
          </cell>
          <cell r="X102" t="str">
            <v>-</v>
          </cell>
          <cell r="Y102" t="str">
            <v>-</v>
          </cell>
          <cell r="Z102" t="str">
            <v>-</v>
          </cell>
          <cell r="AA102">
            <v>0.1</v>
          </cell>
          <cell r="AB102">
            <v>-0.1</v>
          </cell>
          <cell r="AC102">
            <v>0</v>
          </cell>
          <cell r="AD102">
            <v>-0.4</v>
          </cell>
          <cell r="AE102">
            <v>0.1</v>
          </cell>
          <cell r="AF102">
            <v>2</v>
          </cell>
          <cell r="AG102">
            <v>2.1</v>
          </cell>
        </row>
        <row r="103">
          <cell r="A103" t="str">
            <v>B44XTX8</v>
          </cell>
          <cell r="B103" t="str">
            <v>Pandora</v>
          </cell>
          <cell r="C103" t="str">
            <v>Personal Goods</v>
          </cell>
          <cell r="D103">
            <v>10381</v>
          </cell>
          <cell r="E103">
            <v>9545</v>
          </cell>
          <cell r="F103">
            <v>20.8</v>
          </cell>
          <cell r="G103">
            <v>13.8</v>
          </cell>
          <cell r="H103">
            <v>22.7</v>
          </cell>
          <cell r="I103">
            <v>25.3</v>
          </cell>
          <cell r="J103">
            <v>25.8</v>
          </cell>
          <cell r="K103">
            <v>25.2</v>
          </cell>
          <cell r="L103">
            <v>6.5</v>
          </cell>
          <cell r="M103">
            <v>6.5</v>
          </cell>
          <cell r="N103">
            <v>6.5</v>
          </cell>
          <cell r="O103">
            <v>6.6</v>
          </cell>
          <cell r="P103">
            <v>2.62</v>
          </cell>
          <cell r="Q103">
            <v>1.24</v>
          </cell>
          <cell r="R103">
            <v>2.68</v>
          </cell>
          <cell r="S103">
            <v>3.93</v>
          </cell>
          <cell r="T103">
            <v>-7.7</v>
          </cell>
          <cell r="U103">
            <v>8.4</v>
          </cell>
          <cell r="V103">
            <v>5.3</v>
          </cell>
          <cell r="W103">
            <v>26.5</v>
          </cell>
          <cell r="X103">
            <v>20</v>
          </cell>
          <cell r="Y103">
            <v>41</v>
          </cell>
          <cell r="Z103" t="str">
            <v>-</v>
          </cell>
          <cell r="AA103">
            <v>-4</v>
          </cell>
          <cell r="AB103">
            <v>-6.9</v>
          </cell>
          <cell r="AC103">
            <v>8.9</v>
          </cell>
          <cell r="AD103">
            <v>3.1</v>
          </cell>
          <cell r="AE103">
            <v>-0.6</v>
          </cell>
          <cell r="AF103">
            <v>19.3</v>
          </cell>
          <cell r="AG103">
            <v>31</v>
          </cell>
        </row>
        <row r="104">
          <cell r="A104">
            <v>2063034</v>
          </cell>
          <cell r="B104" t="str">
            <v>Panera Bread</v>
          </cell>
          <cell r="C104" t="str">
            <v>Travel &amp; Leisure</v>
          </cell>
          <cell r="D104">
            <v>4288</v>
          </cell>
          <cell r="E104">
            <v>3953</v>
          </cell>
          <cell r="F104">
            <v>8.1</v>
          </cell>
          <cell r="G104">
            <v>9.1</v>
          </cell>
          <cell r="H104">
            <v>9.6</v>
          </cell>
          <cell r="I104">
            <v>6.7</v>
          </cell>
          <cell r="J104">
            <v>7.4</v>
          </cell>
          <cell r="K104">
            <v>6.6</v>
          </cell>
          <cell r="L104">
            <v>5.9</v>
          </cell>
          <cell r="M104">
            <v>5.9</v>
          </cell>
          <cell r="N104">
            <v>5.9</v>
          </cell>
          <cell r="O104">
            <v>5.9</v>
          </cell>
          <cell r="P104">
            <v>1.64</v>
          </cell>
          <cell r="Q104">
            <v>1.78</v>
          </cell>
          <cell r="R104">
            <v>1.75</v>
          </cell>
          <cell r="S104">
            <v>1.37</v>
          </cell>
          <cell r="T104">
            <v>10.4</v>
          </cell>
          <cell r="U104">
            <v>15.8</v>
          </cell>
          <cell r="V104">
            <v>3.2</v>
          </cell>
          <cell r="W104">
            <v>7.3</v>
          </cell>
          <cell r="X104">
            <v>3</v>
          </cell>
          <cell r="Y104">
            <v>13</v>
          </cell>
          <cell r="Z104">
            <v>20</v>
          </cell>
          <cell r="AA104">
            <v>1.4</v>
          </cell>
          <cell r="AB104">
            <v>1</v>
          </cell>
          <cell r="AC104">
            <v>0.5</v>
          </cell>
          <cell r="AD104">
            <v>-2.2000000000000002</v>
          </cell>
          <cell r="AE104">
            <v>-0.8</v>
          </cell>
          <cell r="AF104">
            <v>4.2</v>
          </cell>
          <cell r="AG104">
            <v>4.2</v>
          </cell>
        </row>
        <row r="105">
          <cell r="A105">
            <v>4682329</v>
          </cell>
          <cell r="B105" t="str">
            <v>Pernod Ricard</v>
          </cell>
          <cell r="C105" t="str">
            <v>Beverages</v>
          </cell>
          <cell r="D105">
            <v>30230</v>
          </cell>
          <cell r="E105">
            <v>40136</v>
          </cell>
          <cell r="F105">
            <v>2.4</v>
          </cell>
          <cell r="G105">
            <v>2.7</v>
          </cell>
          <cell r="H105">
            <v>2.2000000000000002</v>
          </cell>
          <cell r="I105">
            <v>2.8</v>
          </cell>
          <cell r="J105">
            <v>2.7</v>
          </cell>
          <cell r="K105">
            <v>3.1</v>
          </cell>
          <cell r="L105">
            <v>5.5</v>
          </cell>
          <cell r="M105">
            <v>5.6</v>
          </cell>
          <cell r="N105">
            <v>5.5</v>
          </cell>
          <cell r="O105">
            <v>5.7</v>
          </cell>
          <cell r="P105">
            <v>1.04</v>
          </cell>
          <cell r="Q105">
            <v>1.22</v>
          </cell>
          <cell r="R105">
            <v>1.1599999999999999</v>
          </cell>
          <cell r="S105">
            <v>1.1399999999999999</v>
          </cell>
          <cell r="T105">
            <v>9.3000000000000007</v>
          </cell>
          <cell r="U105">
            <v>-4.3</v>
          </cell>
          <cell r="V105">
            <v>-0.3</v>
          </cell>
          <cell r="W105">
            <v>1.4</v>
          </cell>
          <cell r="X105">
            <v>-9</v>
          </cell>
          <cell r="Y105">
            <v>-14</v>
          </cell>
          <cell r="Z105">
            <v>2</v>
          </cell>
          <cell r="AA105">
            <v>0.3</v>
          </cell>
          <cell r="AB105">
            <v>0.3</v>
          </cell>
          <cell r="AC105">
            <v>-0.4</v>
          </cell>
          <cell r="AD105">
            <v>0.5</v>
          </cell>
          <cell r="AE105">
            <v>0.4</v>
          </cell>
          <cell r="AF105">
            <v>4.5999999999999996</v>
          </cell>
          <cell r="AG105">
            <v>5</v>
          </cell>
        </row>
        <row r="106">
          <cell r="A106" t="str">
            <v>BJ34VB9</v>
          </cell>
          <cell r="B106" t="str">
            <v>Poundland</v>
          </cell>
          <cell r="C106" t="str">
            <v>Genl Retailers</v>
          </cell>
          <cell r="D106">
            <v>1234</v>
          </cell>
          <cell r="E106">
            <v>1174</v>
          </cell>
          <cell r="F106">
            <v>4.9000000000000004</v>
          </cell>
          <cell r="G106">
            <v>4.4000000000000004</v>
          </cell>
          <cell r="H106">
            <v>5.0999999999999996</v>
          </cell>
          <cell r="I106">
            <v>5.8</v>
          </cell>
          <cell r="J106">
            <v>5.6</v>
          </cell>
          <cell r="K106">
            <v>5.9</v>
          </cell>
          <cell r="L106">
            <v>5.6</v>
          </cell>
          <cell r="M106">
            <v>6</v>
          </cell>
          <cell r="N106">
            <v>5.7</v>
          </cell>
          <cell r="O106">
            <v>5.8</v>
          </cell>
          <cell r="P106" t="str">
            <v>-</v>
          </cell>
          <cell r="Q106" t="str">
            <v>-</v>
          </cell>
          <cell r="R106" t="str">
            <v>-</v>
          </cell>
          <cell r="S106">
            <v>0.99</v>
          </cell>
          <cell r="T106">
            <v>12.3</v>
          </cell>
          <cell r="U106">
            <v>16.8</v>
          </cell>
          <cell r="V106">
            <v>6.7</v>
          </cell>
          <cell r="W106">
            <v>3.6</v>
          </cell>
          <cell r="X106">
            <v>65</v>
          </cell>
          <cell r="Y106" t="str">
            <v>-</v>
          </cell>
          <cell r="Z106" t="str">
            <v>-</v>
          </cell>
          <cell r="AA106">
            <v>0.4</v>
          </cell>
          <cell r="AB106">
            <v>-0.5</v>
          </cell>
          <cell r="AC106">
            <v>0.8</v>
          </cell>
          <cell r="AD106">
            <v>0.4</v>
          </cell>
          <cell r="AE106">
            <v>0.3</v>
          </cell>
          <cell r="AF106">
            <v>1.6</v>
          </cell>
          <cell r="AG106">
            <v>1.8</v>
          </cell>
        </row>
        <row r="107">
          <cell r="A107" t="str">
            <v>B4PFFW4</v>
          </cell>
          <cell r="B107" t="str">
            <v>Prada</v>
          </cell>
          <cell r="C107" t="str">
            <v>Personal Goods</v>
          </cell>
          <cell r="D107">
            <v>15788</v>
          </cell>
          <cell r="E107">
            <v>15023</v>
          </cell>
          <cell r="F107">
            <v>8.9</v>
          </cell>
          <cell r="G107">
            <v>10.6</v>
          </cell>
          <cell r="H107">
            <v>9.1999999999999993</v>
          </cell>
          <cell r="I107">
            <v>8</v>
          </cell>
          <cell r="J107">
            <v>7.8</v>
          </cell>
          <cell r="K107">
            <v>8</v>
          </cell>
          <cell r="L107">
            <v>6</v>
          </cell>
          <cell r="M107">
            <v>5.9</v>
          </cell>
          <cell r="N107">
            <v>6</v>
          </cell>
          <cell r="O107">
            <v>6</v>
          </cell>
          <cell r="P107">
            <v>1.74</v>
          </cell>
          <cell r="Q107">
            <v>1.9</v>
          </cell>
          <cell r="R107">
            <v>1.51</v>
          </cell>
          <cell r="S107">
            <v>1.38</v>
          </cell>
          <cell r="T107">
            <v>17.2</v>
          </cell>
          <cell r="U107">
            <v>27.1</v>
          </cell>
          <cell r="V107">
            <v>10</v>
          </cell>
          <cell r="W107">
            <v>4.9000000000000004</v>
          </cell>
          <cell r="X107">
            <v>-4</v>
          </cell>
          <cell r="Y107">
            <v>51</v>
          </cell>
          <cell r="Z107" t="str">
            <v>-</v>
          </cell>
          <cell r="AA107">
            <v>2.2000000000000002</v>
          </cell>
          <cell r="AB107">
            <v>1.7</v>
          </cell>
          <cell r="AC107">
            <v>-1.4</v>
          </cell>
          <cell r="AD107">
            <v>-1.4</v>
          </cell>
          <cell r="AE107">
            <v>0.3</v>
          </cell>
          <cell r="AF107">
            <v>3</v>
          </cell>
          <cell r="AG107">
            <v>3.1</v>
          </cell>
        </row>
        <row r="108">
          <cell r="A108">
            <v>2779063</v>
          </cell>
          <cell r="B108" t="str">
            <v>Priceline Group</v>
          </cell>
          <cell r="C108" t="str">
            <v>Travel &amp; Leisure</v>
          </cell>
          <cell r="D108">
            <v>60413</v>
          </cell>
          <cell r="E108">
            <v>50046</v>
          </cell>
          <cell r="F108">
            <v>30</v>
          </cell>
          <cell r="G108">
            <v>23.3</v>
          </cell>
          <cell r="H108">
            <v>18</v>
          </cell>
          <cell r="I108">
            <v>18</v>
          </cell>
          <cell r="J108">
            <v>19.8</v>
          </cell>
          <cell r="K108">
            <v>17.7</v>
          </cell>
          <cell r="L108">
            <v>6.2</v>
          </cell>
          <cell r="M108">
            <v>6</v>
          </cell>
          <cell r="N108">
            <v>6.1</v>
          </cell>
          <cell r="O108">
            <v>6.3</v>
          </cell>
          <cell r="P108">
            <v>7</v>
          </cell>
          <cell r="Q108">
            <v>5.52</v>
          </cell>
          <cell r="R108">
            <v>4.92</v>
          </cell>
          <cell r="S108">
            <v>3.96</v>
          </cell>
          <cell r="T108">
            <v>35.6</v>
          </cell>
          <cell r="U108">
            <v>63.7</v>
          </cell>
          <cell r="V108">
            <v>59</v>
          </cell>
          <cell r="W108">
            <v>27.1</v>
          </cell>
          <cell r="X108">
            <v>40</v>
          </cell>
          <cell r="Y108">
            <v>42</v>
          </cell>
          <cell r="Z108">
            <v>62</v>
          </cell>
          <cell r="AA108">
            <v>8.6999999999999993</v>
          </cell>
          <cell r="AB108">
            <v>-6.7</v>
          </cell>
          <cell r="AC108">
            <v>-5.3</v>
          </cell>
          <cell r="AD108">
            <v>1.7</v>
          </cell>
          <cell r="AE108">
            <v>-2</v>
          </cell>
          <cell r="AF108">
            <v>999.9</v>
          </cell>
          <cell r="AG108">
            <v>999.9</v>
          </cell>
        </row>
        <row r="109">
          <cell r="A109" t="str">
            <v>B8CLHY9</v>
          </cell>
          <cell r="B109" t="str">
            <v>Prosegur</v>
          </cell>
          <cell r="C109" t="str">
            <v>Support Services</v>
          </cell>
          <cell r="D109">
            <v>3340</v>
          </cell>
          <cell r="E109">
            <v>4015</v>
          </cell>
          <cell r="F109">
            <v>6.4</v>
          </cell>
          <cell r="G109">
            <v>4.5</v>
          </cell>
          <cell r="H109">
            <v>4.7</v>
          </cell>
          <cell r="I109">
            <v>5.5</v>
          </cell>
          <cell r="J109">
            <v>4.9000000000000004</v>
          </cell>
          <cell r="K109">
            <v>5.6</v>
          </cell>
          <cell r="L109">
            <v>6.1</v>
          </cell>
          <cell r="M109">
            <v>5.9</v>
          </cell>
          <cell r="N109">
            <v>5.9</v>
          </cell>
          <cell r="O109">
            <v>6.1</v>
          </cell>
          <cell r="P109">
            <v>1.1200000000000001</v>
          </cell>
          <cell r="Q109">
            <v>1.03</v>
          </cell>
          <cell r="R109">
            <v>1.1499999999999999</v>
          </cell>
          <cell r="S109">
            <v>1.02</v>
          </cell>
          <cell r="T109">
            <v>4.5</v>
          </cell>
          <cell r="U109">
            <v>31.5</v>
          </cell>
          <cell r="V109">
            <v>-2.8</v>
          </cell>
          <cell r="W109">
            <v>1.5</v>
          </cell>
          <cell r="X109">
            <v>11</v>
          </cell>
          <cell r="Y109">
            <v>9</v>
          </cell>
          <cell r="Z109">
            <v>17</v>
          </cell>
          <cell r="AA109">
            <v>-0.3</v>
          </cell>
          <cell r="AB109">
            <v>-1.9</v>
          </cell>
          <cell r="AC109">
            <v>0.2</v>
          </cell>
          <cell r="AD109">
            <v>0.2</v>
          </cell>
          <cell r="AE109">
            <v>0.7</v>
          </cell>
          <cell r="AF109">
            <v>3.6</v>
          </cell>
          <cell r="AG109">
            <v>3.9</v>
          </cell>
        </row>
        <row r="110">
          <cell r="A110">
            <v>5064722</v>
          </cell>
          <cell r="B110" t="str">
            <v>Puma</v>
          </cell>
          <cell r="C110" t="str">
            <v>Personal Goods</v>
          </cell>
          <cell r="D110">
            <v>3532</v>
          </cell>
          <cell r="E110">
            <v>2950</v>
          </cell>
          <cell r="F110">
            <v>7.7</v>
          </cell>
          <cell r="G110">
            <v>7.2</v>
          </cell>
          <cell r="H110">
            <v>4.4000000000000004</v>
          </cell>
          <cell r="I110">
            <v>3.2</v>
          </cell>
          <cell r="J110">
            <v>2.2000000000000002</v>
          </cell>
          <cell r="K110">
            <v>3.3</v>
          </cell>
          <cell r="L110">
            <v>6.1</v>
          </cell>
          <cell r="M110">
            <v>6.1</v>
          </cell>
          <cell r="N110">
            <v>6.1</v>
          </cell>
          <cell r="O110">
            <v>6.1</v>
          </cell>
          <cell r="P110">
            <v>1.2</v>
          </cell>
          <cell r="Q110">
            <v>1.26</v>
          </cell>
          <cell r="R110">
            <v>1.28</v>
          </cell>
          <cell r="S110">
            <v>1</v>
          </cell>
          <cell r="T110">
            <v>4.7</v>
          </cell>
          <cell r="U110">
            <v>0.5</v>
          </cell>
          <cell r="V110">
            <v>-8.5</v>
          </cell>
          <cell r="W110">
            <v>4.8</v>
          </cell>
          <cell r="X110">
            <v>-21</v>
          </cell>
          <cell r="Y110">
            <v>-11</v>
          </cell>
          <cell r="Z110">
            <v>-7</v>
          </cell>
          <cell r="AA110">
            <v>-1</v>
          </cell>
          <cell r="AB110">
            <v>-0.5</v>
          </cell>
          <cell r="AC110">
            <v>-2.8</v>
          </cell>
          <cell r="AD110">
            <v>-2.2000000000000002</v>
          </cell>
          <cell r="AE110">
            <v>1.1000000000000001</v>
          </cell>
          <cell r="AF110">
            <v>2.6</v>
          </cell>
          <cell r="AG110">
            <v>2.9</v>
          </cell>
        </row>
        <row r="111">
          <cell r="A111" t="str">
            <v>B3V9F12</v>
          </cell>
          <cell r="B111" t="str">
            <v>PVH Corp</v>
          </cell>
          <cell r="C111" t="str">
            <v>Personal Goods</v>
          </cell>
          <cell r="D111">
            <v>10134</v>
          </cell>
          <cell r="E111">
            <v>12877</v>
          </cell>
          <cell r="F111">
            <v>1.6</v>
          </cell>
          <cell r="G111">
            <v>2.2000000000000002</v>
          </cell>
          <cell r="H111">
            <v>0.2</v>
          </cell>
          <cell r="I111">
            <v>0.8</v>
          </cell>
          <cell r="J111">
            <v>0.3</v>
          </cell>
          <cell r="K111">
            <v>1</v>
          </cell>
          <cell r="L111">
            <v>5.4</v>
          </cell>
          <cell r="M111">
            <v>5.5</v>
          </cell>
          <cell r="N111">
            <v>5.3</v>
          </cell>
          <cell r="O111">
            <v>5.3</v>
          </cell>
          <cell r="P111">
            <v>0.85</v>
          </cell>
          <cell r="Q111">
            <v>0.96</v>
          </cell>
          <cell r="R111">
            <v>1.02</v>
          </cell>
          <cell r="S111">
            <v>0.94</v>
          </cell>
          <cell r="T111">
            <v>8.5</v>
          </cell>
          <cell r="U111">
            <v>13.4</v>
          </cell>
          <cell r="V111">
            <v>40.200000000000003</v>
          </cell>
          <cell r="W111">
            <v>0.8</v>
          </cell>
          <cell r="X111">
            <v>-19</v>
          </cell>
          <cell r="Y111">
            <v>-6</v>
          </cell>
          <cell r="Z111">
            <v>10</v>
          </cell>
          <cell r="AA111">
            <v>1.3</v>
          </cell>
          <cell r="AB111">
            <v>0.6</v>
          </cell>
          <cell r="AC111">
            <v>-1.9</v>
          </cell>
          <cell r="AD111">
            <v>0.1</v>
          </cell>
          <cell r="AE111">
            <v>0.6</v>
          </cell>
          <cell r="AF111">
            <v>2.2000000000000002</v>
          </cell>
          <cell r="AG111">
            <v>2.4</v>
          </cell>
        </row>
        <row r="112">
          <cell r="A112" t="str">
            <v>B4V9661</v>
          </cell>
          <cell r="B112" t="str">
            <v>Ralph Lauren</v>
          </cell>
          <cell r="C112" t="str">
            <v>Personal Goods</v>
          </cell>
          <cell r="D112">
            <v>15927</v>
          </cell>
          <cell r="E112">
            <v>14447</v>
          </cell>
          <cell r="F112">
            <v>7.5</v>
          </cell>
          <cell r="G112">
            <v>8.3000000000000007</v>
          </cell>
          <cell r="H112">
            <v>7.4</v>
          </cell>
          <cell r="I112">
            <v>6.5</v>
          </cell>
          <cell r="J112">
            <v>6.4</v>
          </cell>
          <cell r="K112">
            <v>6.5</v>
          </cell>
          <cell r="L112">
            <v>5.7</v>
          </cell>
          <cell r="M112">
            <v>5.7</v>
          </cell>
          <cell r="N112">
            <v>5.7</v>
          </cell>
          <cell r="O112">
            <v>5.7</v>
          </cell>
          <cell r="P112">
            <v>1.5</v>
          </cell>
          <cell r="Q112">
            <v>1.59</v>
          </cell>
          <cell r="R112">
            <v>1.51</v>
          </cell>
          <cell r="S112">
            <v>1.4</v>
          </cell>
          <cell r="T112">
            <v>16.8</v>
          </cell>
          <cell r="U112">
            <v>0.4</v>
          </cell>
          <cell r="V112">
            <v>7.5</v>
          </cell>
          <cell r="W112">
            <v>6.4</v>
          </cell>
          <cell r="X112">
            <v>8</v>
          </cell>
          <cell r="Y112">
            <v>-1</v>
          </cell>
          <cell r="Z112">
            <v>20</v>
          </cell>
          <cell r="AA112">
            <v>-0.5</v>
          </cell>
          <cell r="AB112">
            <v>0.8</v>
          </cell>
          <cell r="AC112">
            <v>-0.9</v>
          </cell>
          <cell r="AD112">
            <v>-0.9</v>
          </cell>
          <cell r="AE112">
            <v>0.1</v>
          </cell>
          <cell r="AF112">
            <v>4</v>
          </cell>
          <cell r="AG112">
            <v>4.4000000000000004</v>
          </cell>
        </row>
        <row r="113">
          <cell r="A113">
            <v>4741714</v>
          </cell>
          <cell r="B113" t="str">
            <v>Remy Cointreau</v>
          </cell>
          <cell r="C113" t="str">
            <v>Beverages</v>
          </cell>
          <cell r="D113">
            <v>3485</v>
          </cell>
          <cell r="E113">
            <v>4038</v>
          </cell>
          <cell r="F113">
            <v>5.8</v>
          </cell>
          <cell r="G113">
            <v>7.5</v>
          </cell>
          <cell r="H113">
            <v>3.4</v>
          </cell>
          <cell r="I113">
            <v>4.2</v>
          </cell>
          <cell r="J113">
            <v>3.8</v>
          </cell>
          <cell r="K113">
            <v>4.5</v>
          </cell>
          <cell r="L113">
            <v>5.7</v>
          </cell>
          <cell r="M113">
            <v>5.7</v>
          </cell>
          <cell r="N113">
            <v>5.6</v>
          </cell>
          <cell r="O113">
            <v>5.6</v>
          </cell>
          <cell r="P113">
            <v>1.88</v>
          </cell>
          <cell r="Q113">
            <v>2.35</v>
          </cell>
          <cell r="R113">
            <v>1.62</v>
          </cell>
          <cell r="S113">
            <v>1.56</v>
          </cell>
          <cell r="T113">
            <v>-6.8</v>
          </cell>
          <cell r="U113">
            <v>11.9</v>
          </cell>
          <cell r="V113">
            <v>3</v>
          </cell>
          <cell r="W113">
            <v>1.2</v>
          </cell>
          <cell r="X113" t="str">
            <v>-</v>
          </cell>
          <cell r="Y113" t="str">
            <v>-</v>
          </cell>
          <cell r="Z113" t="str">
            <v>-</v>
          </cell>
          <cell r="AA113">
            <v>1.8</v>
          </cell>
          <cell r="AB113">
            <v>1.7</v>
          </cell>
          <cell r="AC113">
            <v>-4.0999999999999996</v>
          </cell>
          <cell r="AD113">
            <v>0.4</v>
          </cell>
          <cell r="AE113">
            <v>0.7</v>
          </cell>
          <cell r="AF113">
            <v>3.5</v>
          </cell>
          <cell r="AG113">
            <v>3.7</v>
          </cell>
        </row>
        <row r="114">
          <cell r="A114">
            <v>2746711</v>
          </cell>
          <cell r="B114" t="str">
            <v>Ross Stores</v>
          </cell>
          <cell r="C114" t="str">
            <v>Genl Retailers</v>
          </cell>
          <cell r="D114">
            <v>17460</v>
          </cell>
          <cell r="E114">
            <v>16203</v>
          </cell>
          <cell r="F114">
            <v>11.2</v>
          </cell>
          <cell r="G114">
            <v>11.2</v>
          </cell>
          <cell r="H114">
            <v>11</v>
          </cell>
          <cell r="I114">
            <v>9.5</v>
          </cell>
          <cell r="J114">
            <v>10.1</v>
          </cell>
          <cell r="K114">
            <v>9.3000000000000007</v>
          </cell>
          <cell r="L114">
            <v>5.6</v>
          </cell>
          <cell r="M114">
            <v>5.6</v>
          </cell>
          <cell r="N114">
            <v>5.6</v>
          </cell>
          <cell r="O114">
            <v>5.7</v>
          </cell>
          <cell r="P114">
            <v>1.54</v>
          </cell>
          <cell r="Q114">
            <v>1.96</v>
          </cell>
          <cell r="R114">
            <v>1.92</v>
          </cell>
          <cell r="S114">
            <v>1.84</v>
          </cell>
          <cell r="T114">
            <v>5.7</v>
          </cell>
          <cell r="U114">
            <v>7.6</v>
          </cell>
          <cell r="V114">
            <v>7.2</v>
          </cell>
          <cell r="W114">
            <v>10.6</v>
          </cell>
          <cell r="X114">
            <v>3</v>
          </cell>
          <cell r="Y114">
            <v>10</v>
          </cell>
          <cell r="Z114">
            <v>15</v>
          </cell>
          <cell r="AA114">
            <v>1.4</v>
          </cell>
          <cell r="AB114">
            <v>0</v>
          </cell>
          <cell r="AC114">
            <v>-0.2</v>
          </cell>
          <cell r="AD114">
            <v>-0.9</v>
          </cell>
          <cell r="AE114">
            <v>-0.7</v>
          </cell>
          <cell r="AF114">
            <v>4.9000000000000004</v>
          </cell>
          <cell r="AG114">
            <v>5.0999999999999996</v>
          </cell>
        </row>
        <row r="115">
          <cell r="A115">
            <v>2767165</v>
          </cell>
          <cell r="B115" t="str">
            <v>Safeway Inc</v>
          </cell>
          <cell r="C115" t="str">
            <v>Food &amp; Drug Retail</v>
          </cell>
          <cell r="D115">
            <v>8044</v>
          </cell>
          <cell r="E115">
            <v>8476</v>
          </cell>
          <cell r="F115">
            <v>2.6</v>
          </cell>
          <cell r="G115">
            <v>2.5</v>
          </cell>
          <cell r="H115">
            <v>0.5</v>
          </cell>
          <cell r="I115">
            <v>1</v>
          </cell>
          <cell r="J115">
            <v>0.8</v>
          </cell>
          <cell r="K115">
            <v>1</v>
          </cell>
          <cell r="L115">
            <v>5.4</v>
          </cell>
          <cell r="M115">
            <v>5.4</v>
          </cell>
          <cell r="N115">
            <v>5.6</v>
          </cell>
          <cell r="O115">
            <v>5.6</v>
          </cell>
          <cell r="P115">
            <v>0.51</v>
          </cell>
          <cell r="Q115">
            <v>0.45</v>
          </cell>
          <cell r="R115">
            <v>0.45</v>
          </cell>
          <cell r="S115">
            <v>0.52</v>
          </cell>
          <cell r="T115">
            <v>-3.9</v>
          </cell>
          <cell r="U115">
            <v>-0.9</v>
          </cell>
          <cell r="V115">
            <v>-7.1</v>
          </cell>
          <cell r="W115">
            <v>-1.2</v>
          </cell>
          <cell r="X115">
            <v>-10</v>
          </cell>
          <cell r="Y115">
            <v>4</v>
          </cell>
          <cell r="Z115">
            <v>1</v>
          </cell>
          <cell r="AA115">
            <v>-0.6</v>
          </cell>
          <cell r="AB115">
            <v>0</v>
          </cell>
          <cell r="AC115">
            <v>-2</v>
          </cell>
          <cell r="AD115">
            <v>0.2</v>
          </cell>
          <cell r="AE115">
            <v>0.2</v>
          </cell>
          <cell r="AF115">
            <v>4.0999999999999996</v>
          </cell>
          <cell r="AG115">
            <v>4</v>
          </cell>
        </row>
        <row r="116">
          <cell r="A116" t="str">
            <v>B019KW7</v>
          </cell>
          <cell r="B116" t="str">
            <v>Sainsbury (J)</v>
          </cell>
          <cell r="C116" t="str">
            <v>Food &amp; Drug Retail</v>
          </cell>
          <cell r="D116">
            <v>7747</v>
          </cell>
          <cell r="E116">
            <v>11438</v>
          </cell>
          <cell r="F116">
            <v>4.2</v>
          </cell>
          <cell r="G116">
            <v>3.5</v>
          </cell>
          <cell r="H116">
            <v>3.8</v>
          </cell>
          <cell r="I116">
            <v>2.8</v>
          </cell>
          <cell r="J116">
            <v>3.1</v>
          </cell>
          <cell r="K116">
            <v>2.6</v>
          </cell>
          <cell r="L116">
            <v>5.7</v>
          </cell>
          <cell r="M116">
            <v>5.7</v>
          </cell>
          <cell r="N116">
            <v>5.6</v>
          </cell>
          <cell r="O116">
            <v>5.7</v>
          </cell>
          <cell r="P116">
            <v>0.59</v>
          </cell>
          <cell r="Q116">
            <v>0.59</v>
          </cell>
          <cell r="R116">
            <v>0.64</v>
          </cell>
          <cell r="S116">
            <v>0.52</v>
          </cell>
          <cell r="T116">
            <v>3.6</v>
          </cell>
          <cell r="U116">
            <v>2.7</v>
          </cell>
          <cell r="V116">
            <v>-1.4</v>
          </cell>
          <cell r="W116">
            <v>0.2</v>
          </cell>
          <cell r="X116">
            <v>604</v>
          </cell>
          <cell r="Y116">
            <v>-1</v>
          </cell>
          <cell r="Z116" t="str">
            <v>-</v>
          </cell>
          <cell r="AA116">
            <v>1</v>
          </cell>
          <cell r="AB116">
            <v>-0.7</v>
          </cell>
          <cell r="AC116">
            <v>0.3</v>
          </cell>
          <cell r="AD116">
            <v>-0.8</v>
          </cell>
          <cell r="AE116">
            <v>-0.5</v>
          </cell>
          <cell r="AF116">
            <v>2.8</v>
          </cell>
          <cell r="AG116">
            <v>2.7</v>
          </cell>
        </row>
        <row r="117">
          <cell r="A117" t="str">
            <v>B1GZ005</v>
          </cell>
          <cell r="B117" t="str">
            <v>Sally Beauty</v>
          </cell>
          <cell r="C117" t="str">
            <v>Genl Retailers</v>
          </cell>
          <cell r="D117">
            <v>4774</v>
          </cell>
          <cell r="E117">
            <v>6250</v>
          </cell>
          <cell r="F117">
            <v>9.8000000000000007</v>
          </cell>
          <cell r="G117">
            <v>10.8</v>
          </cell>
          <cell r="H117">
            <v>9.4</v>
          </cell>
          <cell r="I117">
            <v>9.1999999999999993</v>
          </cell>
          <cell r="J117">
            <v>9.1999999999999993</v>
          </cell>
          <cell r="K117">
            <v>9.1999999999999993</v>
          </cell>
          <cell r="L117">
            <v>5</v>
          </cell>
          <cell r="M117">
            <v>4.9000000000000004</v>
          </cell>
          <cell r="N117">
            <v>4.9000000000000004</v>
          </cell>
          <cell r="O117">
            <v>5.0999999999999996</v>
          </cell>
          <cell r="P117">
            <v>1.66</v>
          </cell>
          <cell r="Q117">
            <v>1.73</v>
          </cell>
          <cell r="R117">
            <v>1.74</v>
          </cell>
          <cell r="S117">
            <v>1.61</v>
          </cell>
          <cell r="T117">
            <v>7.6</v>
          </cell>
          <cell r="U117">
            <v>-1.2</v>
          </cell>
          <cell r="V117">
            <v>3</v>
          </cell>
          <cell r="W117">
            <v>3</v>
          </cell>
          <cell r="X117">
            <v>7</v>
          </cell>
          <cell r="Y117">
            <v>9</v>
          </cell>
          <cell r="Z117">
            <v>10</v>
          </cell>
          <cell r="AA117">
            <v>0.5</v>
          </cell>
          <cell r="AB117">
            <v>1</v>
          </cell>
          <cell r="AC117">
            <v>-1.4</v>
          </cell>
          <cell r="AD117">
            <v>-0.2</v>
          </cell>
          <cell r="AE117">
            <v>0</v>
          </cell>
          <cell r="AF117">
            <v>2.5</v>
          </cell>
          <cell r="AG117">
            <v>2.7</v>
          </cell>
        </row>
        <row r="118">
          <cell r="A118" t="str">
            <v>B5VZ053</v>
          </cell>
          <cell r="B118" t="str">
            <v>Salvatore Ferragamo</v>
          </cell>
          <cell r="C118" t="str">
            <v>Personal Goods</v>
          </cell>
          <cell r="D118">
            <v>4381</v>
          </cell>
          <cell r="E118">
            <v>4199</v>
          </cell>
          <cell r="F118">
            <v>6.6</v>
          </cell>
          <cell r="G118">
            <v>6.7</v>
          </cell>
          <cell r="H118">
            <v>6.9</v>
          </cell>
          <cell r="I118">
            <v>8.3000000000000007</v>
          </cell>
          <cell r="J118">
            <v>8.1</v>
          </cell>
          <cell r="K118">
            <v>8.4</v>
          </cell>
          <cell r="L118">
            <v>5.5</v>
          </cell>
          <cell r="M118">
            <v>5.6</v>
          </cell>
          <cell r="N118">
            <v>5.6</v>
          </cell>
          <cell r="O118">
            <v>5.6</v>
          </cell>
          <cell r="P118">
            <v>1.3</v>
          </cell>
          <cell r="Q118">
            <v>1.51</v>
          </cell>
          <cell r="R118">
            <v>1.94</v>
          </cell>
          <cell r="S118">
            <v>1.59</v>
          </cell>
          <cell r="T118">
            <v>4.7</v>
          </cell>
          <cell r="U118">
            <v>14.9</v>
          </cell>
          <cell r="V118">
            <v>5.5</v>
          </cell>
          <cell r="W118">
            <v>4.0999999999999996</v>
          </cell>
          <cell r="X118">
            <v>-12</v>
          </cell>
          <cell r="Y118" t="str">
            <v>-</v>
          </cell>
          <cell r="Z118" t="str">
            <v>-</v>
          </cell>
          <cell r="AA118">
            <v>2.8</v>
          </cell>
          <cell r="AB118">
            <v>0.1</v>
          </cell>
          <cell r="AC118">
            <v>0.3</v>
          </cell>
          <cell r="AD118">
            <v>1.2</v>
          </cell>
          <cell r="AE118">
            <v>0.3</v>
          </cell>
          <cell r="AF118">
            <v>2.7</v>
          </cell>
          <cell r="AG118">
            <v>2.9</v>
          </cell>
        </row>
        <row r="119">
          <cell r="A119">
            <v>2634805</v>
          </cell>
          <cell r="B119" t="str">
            <v>Sears Holdings</v>
          </cell>
          <cell r="C119" t="str">
            <v>Genl Retailers</v>
          </cell>
          <cell r="D119">
            <v>3881</v>
          </cell>
          <cell r="E119">
            <v>8677</v>
          </cell>
          <cell r="F119">
            <v>-7.9</v>
          </cell>
          <cell r="G119">
            <v>-4.5999999999999996</v>
          </cell>
          <cell r="H119">
            <v>-7.6</v>
          </cell>
          <cell r="I119">
            <v>-11.5</v>
          </cell>
          <cell r="J119">
            <v>-12.1</v>
          </cell>
          <cell r="K119">
            <v>-11.3</v>
          </cell>
          <cell r="L119">
            <v>5.2</v>
          </cell>
          <cell r="M119">
            <v>5.0999999999999996</v>
          </cell>
          <cell r="N119">
            <v>5.2</v>
          </cell>
          <cell r="O119">
            <v>5</v>
          </cell>
          <cell r="P119">
            <v>0.63</v>
          </cell>
          <cell r="Q119">
            <v>0.56999999999999995</v>
          </cell>
          <cell r="R119">
            <v>0.6</v>
          </cell>
          <cell r="S119">
            <v>0.62</v>
          </cell>
          <cell r="T119">
            <v>-12.5</v>
          </cell>
          <cell r="U119">
            <v>-5.9</v>
          </cell>
          <cell r="V119">
            <v>-9.3000000000000007</v>
          </cell>
          <cell r="W119">
            <v>-3.9</v>
          </cell>
          <cell r="X119" t="str">
            <v>-</v>
          </cell>
          <cell r="Y119" t="str">
            <v>-</v>
          </cell>
          <cell r="Z119" t="str">
            <v>-</v>
          </cell>
          <cell r="AA119">
            <v>-6</v>
          </cell>
          <cell r="AB119">
            <v>3.2</v>
          </cell>
          <cell r="AC119">
            <v>-2.9</v>
          </cell>
          <cell r="AD119">
            <v>-4.5</v>
          </cell>
          <cell r="AE119">
            <v>0.7</v>
          </cell>
          <cell r="AF119">
            <v>-0.4</v>
          </cell>
          <cell r="AG119">
            <v>-0.4</v>
          </cell>
        </row>
        <row r="120">
          <cell r="A120">
            <v>6793906</v>
          </cell>
          <cell r="B120" t="str">
            <v>Sekisui House</v>
          </cell>
          <cell r="C120" t="str">
            <v>Household Goods</v>
          </cell>
          <cell r="D120">
            <v>9237</v>
          </cell>
          <cell r="E120">
            <v>9549</v>
          </cell>
          <cell r="F120">
            <v>1.8</v>
          </cell>
          <cell r="G120">
            <v>2.8</v>
          </cell>
          <cell r="H120">
            <v>4.5</v>
          </cell>
          <cell r="I120">
            <v>4.9000000000000004</v>
          </cell>
          <cell r="J120">
            <v>4.7</v>
          </cell>
          <cell r="K120">
            <v>4.9000000000000004</v>
          </cell>
          <cell r="L120">
            <v>5.6</v>
          </cell>
          <cell r="M120">
            <v>5.6</v>
          </cell>
          <cell r="N120">
            <v>5.6</v>
          </cell>
          <cell r="O120">
            <v>5.7</v>
          </cell>
          <cell r="P120">
            <v>0.6</v>
          </cell>
          <cell r="Q120">
            <v>0.59</v>
          </cell>
          <cell r="R120">
            <v>0.86</v>
          </cell>
          <cell r="S120">
            <v>0.79</v>
          </cell>
          <cell r="T120">
            <v>6.6</v>
          </cell>
          <cell r="U120">
            <v>7.3</v>
          </cell>
          <cell r="V120">
            <v>13.5</v>
          </cell>
          <cell r="W120">
            <v>1.8</v>
          </cell>
          <cell r="X120">
            <v>-67</v>
          </cell>
          <cell r="Y120" t="str">
            <v>-</v>
          </cell>
          <cell r="Z120">
            <v>-30</v>
          </cell>
          <cell r="AA120">
            <v>-0.8</v>
          </cell>
          <cell r="AB120">
            <v>1</v>
          </cell>
          <cell r="AC120">
            <v>1.7</v>
          </cell>
          <cell r="AD120">
            <v>0.2</v>
          </cell>
          <cell r="AE120">
            <v>0.2</v>
          </cell>
          <cell r="AF120">
            <v>10.1</v>
          </cell>
          <cell r="AG120">
            <v>10.7</v>
          </cell>
        </row>
        <row r="121">
          <cell r="A121">
            <v>6771032</v>
          </cell>
          <cell r="B121" t="str">
            <v>Shangri La Asia</v>
          </cell>
          <cell r="C121" t="str">
            <v>Travel &amp; Leisure</v>
          </cell>
          <cell r="D121">
            <v>4978</v>
          </cell>
          <cell r="E121">
            <v>8693</v>
          </cell>
          <cell r="F121">
            <v>2.9</v>
          </cell>
          <cell r="G121">
            <v>2.5</v>
          </cell>
          <cell r="H121">
            <v>4.5999999999999996</v>
          </cell>
          <cell r="I121">
            <v>3.1</v>
          </cell>
          <cell r="J121">
            <v>2.7</v>
          </cell>
          <cell r="K121">
            <v>3.1</v>
          </cell>
          <cell r="L121">
            <v>6.6</v>
          </cell>
          <cell r="M121">
            <v>6.4</v>
          </cell>
          <cell r="N121">
            <v>6.3</v>
          </cell>
          <cell r="O121">
            <v>6.4</v>
          </cell>
          <cell r="P121">
            <v>0.86</v>
          </cell>
          <cell r="Q121">
            <v>0.74</v>
          </cell>
          <cell r="R121">
            <v>0.65</v>
          </cell>
          <cell r="S121">
            <v>0.61</v>
          </cell>
          <cell r="T121">
            <v>12.3</v>
          </cell>
          <cell r="U121">
            <v>18.100000000000001</v>
          </cell>
          <cell r="V121">
            <v>3.9</v>
          </cell>
          <cell r="W121">
            <v>1.4</v>
          </cell>
          <cell r="X121" t="str">
            <v>-</v>
          </cell>
          <cell r="Y121" t="str">
            <v>-</v>
          </cell>
          <cell r="Z121" t="str">
            <v>-</v>
          </cell>
          <cell r="AA121">
            <v>0</v>
          </cell>
          <cell r="AB121">
            <v>-0.4</v>
          </cell>
          <cell r="AC121">
            <v>2.1</v>
          </cell>
          <cell r="AD121">
            <v>-1.9</v>
          </cell>
          <cell r="AE121">
            <v>0.4</v>
          </cell>
          <cell r="AF121">
            <v>3.4</v>
          </cell>
          <cell r="AG121">
            <v>4</v>
          </cell>
        </row>
        <row r="122">
          <cell r="A122">
            <v>6805265</v>
          </cell>
          <cell r="B122" t="str">
            <v>Shiseido Co Ltd</v>
          </cell>
          <cell r="C122" t="str">
            <v>Personal Goods</v>
          </cell>
          <cell r="D122">
            <v>5919</v>
          </cell>
          <cell r="E122">
            <v>5908</v>
          </cell>
          <cell r="F122">
            <v>4.8</v>
          </cell>
          <cell r="G122">
            <v>3.1</v>
          </cell>
          <cell r="H122">
            <v>5.0999999999999996</v>
          </cell>
          <cell r="I122">
            <v>5.6</v>
          </cell>
          <cell r="J122">
            <v>6.3</v>
          </cell>
          <cell r="K122">
            <v>5.0999999999999996</v>
          </cell>
          <cell r="L122">
            <v>5.4</v>
          </cell>
          <cell r="M122">
            <v>5.4</v>
          </cell>
          <cell r="N122">
            <v>5.4</v>
          </cell>
          <cell r="O122">
            <v>5.5</v>
          </cell>
          <cell r="P122">
            <v>0.96</v>
          </cell>
          <cell r="Q122">
            <v>0.84</v>
          </cell>
          <cell r="R122">
            <v>1</v>
          </cell>
          <cell r="S122">
            <v>0.96</v>
          </cell>
          <cell r="T122">
            <v>-2.8</v>
          </cell>
          <cell r="U122">
            <v>2.2999999999999998</v>
          </cell>
          <cell r="V122">
            <v>7.4</v>
          </cell>
          <cell r="W122">
            <v>0.8</v>
          </cell>
          <cell r="X122">
            <v>-6</v>
          </cell>
          <cell r="Y122">
            <v>13</v>
          </cell>
          <cell r="Z122">
            <v>4</v>
          </cell>
          <cell r="AA122">
            <v>0.3</v>
          </cell>
          <cell r="AB122">
            <v>-1.7</v>
          </cell>
          <cell r="AC122">
            <v>2</v>
          </cell>
          <cell r="AD122">
            <v>1.3</v>
          </cell>
          <cell r="AE122">
            <v>-1.2</v>
          </cell>
          <cell r="AF122">
            <v>9.1999999999999993</v>
          </cell>
          <cell r="AG122">
            <v>9.9</v>
          </cell>
        </row>
        <row r="123">
          <cell r="A123" t="str">
            <v>B3CTNK6</v>
          </cell>
          <cell r="B123" t="str">
            <v>Signet Jewelers</v>
          </cell>
          <cell r="C123" t="str">
            <v>Genl Retailers</v>
          </cell>
          <cell r="D123">
            <v>9756</v>
          </cell>
          <cell r="E123">
            <v>8971</v>
          </cell>
          <cell r="F123">
            <v>5.4</v>
          </cell>
          <cell r="G123">
            <v>5.5</v>
          </cell>
          <cell r="H123">
            <v>4.5</v>
          </cell>
          <cell r="I123">
            <v>5.9</v>
          </cell>
          <cell r="J123">
            <v>5.5</v>
          </cell>
          <cell r="K123">
            <v>6</v>
          </cell>
          <cell r="L123">
            <v>5.7</v>
          </cell>
          <cell r="M123">
            <v>5.7</v>
          </cell>
          <cell r="N123">
            <v>5.8</v>
          </cell>
          <cell r="O123">
            <v>5.8</v>
          </cell>
          <cell r="P123">
            <v>0.79</v>
          </cell>
          <cell r="Q123">
            <v>0.81</v>
          </cell>
          <cell r="R123">
            <v>1.54</v>
          </cell>
          <cell r="S123">
            <v>1.35</v>
          </cell>
          <cell r="T123">
            <v>5.0999999999999996</v>
          </cell>
          <cell r="U123">
            <v>0.2</v>
          </cell>
          <cell r="V123">
            <v>5.8</v>
          </cell>
          <cell r="W123">
            <v>6.2</v>
          </cell>
          <cell r="X123">
            <v>-31</v>
          </cell>
          <cell r="Y123">
            <v>11</v>
          </cell>
          <cell r="Z123">
            <v>-4</v>
          </cell>
          <cell r="AA123">
            <v>0.5</v>
          </cell>
          <cell r="AB123">
            <v>0.1</v>
          </cell>
          <cell r="AC123">
            <v>-0.9</v>
          </cell>
          <cell r="AD123">
            <v>0.9</v>
          </cell>
          <cell r="AE123">
            <v>0.6</v>
          </cell>
          <cell r="AF123">
            <v>3.1</v>
          </cell>
          <cell r="AG123">
            <v>3.6</v>
          </cell>
        </row>
        <row r="124">
          <cell r="A124">
            <v>6546359</v>
          </cell>
          <cell r="B124" t="str">
            <v>Sohgo Security</v>
          </cell>
          <cell r="C124" t="str">
            <v>Support Services</v>
          </cell>
          <cell r="D124">
            <v>2106</v>
          </cell>
          <cell r="E124">
            <v>1355</v>
          </cell>
          <cell r="F124">
            <v>2</v>
          </cell>
          <cell r="G124">
            <v>2.2000000000000002</v>
          </cell>
          <cell r="H124">
            <v>1.7</v>
          </cell>
          <cell r="I124">
            <v>3.5</v>
          </cell>
          <cell r="J124">
            <v>2.6</v>
          </cell>
          <cell r="K124">
            <v>3.5</v>
          </cell>
          <cell r="L124">
            <v>5.8</v>
          </cell>
          <cell r="M124">
            <v>5.8</v>
          </cell>
          <cell r="N124">
            <v>5.8</v>
          </cell>
          <cell r="O124">
            <v>5.9</v>
          </cell>
          <cell r="P124">
            <v>0.47</v>
          </cell>
          <cell r="Q124">
            <v>0.43</v>
          </cell>
          <cell r="R124">
            <v>0.46</v>
          </cell>
          <cell r="S124">
            <v>0.71</v>
          </cell>
          <cell r="T124">
            <v>1</v>
          </cell>
          <cell r="U124">
            <v>-0.2</v>
          </cell>
          <cell r="V124">
            <v>4.2</v>
          </cell>
          <cell r="W124">
            <v>3.6</v>
          </cell>
          <cell r="X124">
            <v>20</v>
          </cell>
          <cell r="Y124">
            <v>11</v>
          </cell>
          <cell r="Z124" t="str">
            <v>-</v>
          </cell>
          <cell r="AA124">
            <v>0</v>
          </cell>
          <cell r="AB124">
            <v>0.2</v>
          </cell>
          <cell r="AC124">
            <v>-0.5</v>
          </cell>
          <cell r="AD124">
            <v>0.9</v>
          </cell>
          <cell r="AE124">
            <v>0.9</v>
          </cell>
          <cell r="AF124">
            <v>7.1</v>
          </cell>
          <cell r="AG124">
            <v>8.8000000000000007</v>
          </cell>
        </row>
        <row r="125">
          <cell r="A125">
            <v>2822406</v>
          </cell>
          <cell r="B125" t="str">
            <v>Sotheby's</v>
          </cell>
          <cell r="C125" t="str">
            <v>Genl Retailers</v>
          </cell>
          <cell r="D125">
            <v>2707</v>
          </cell>
          <cell r="E125">
            <v>2304</v>
          </cell>
          <cell r="F125">
            <v>10.3</v>
          </cell>
          <cell r="G125">
            <v>5.8</v>
          </cell>
          <cell r="H125">
            <v>5.7</v>
          </cell>
          <cell r="I125">
            <v>6.2</v>
          </cell>
          <cell r="J125">
            <v>5.8</v>
          </cell>
          <cell r="K125">
            <v>6.3</v>
          </cell>
          <cell r="L125">
            <v>5.9</v>
          </cell>
          <cell r="M125">
            <v>5.7</v>
          </cell>
          <cell r="N125">
            <v>5.8</v>
          </cell>
          <cell r="O125">
            <v>5.9</v>
          </cell>
          <cell r="P125">
            <v>1.76</v>
          </cell>
          <cell r="Q125">
            <v>1.37</v>
          </cell>
          <cell r="R125">
            <v>1.45</v>
          </cell>
          <cell r="S125">
            <v>1.25</v>
          </cell>
          <cell r="T125">
            <v>6.3</v>
          </cell>
          <cell r="U125">
            <v>19.3</v>
          </cell>
          <cell r="V125">
            <v>6.1</v>
          </cell>
          <cell r="W125">
            <v>6.5</v>
          </cell>
          <cell r="X125">
            <v>-22</v>
          </cell>
          <cell r="Y125" t="str">
            <v>-</v>
          </cell>
          <cell r="Z125">
            <v>2</v>
          </cell>
          <cell r="AA125">
            <v>-1.8</v>
          </cell>
          <cell r="AB125">
            <v>-4.5999999999999996</v>
          </cell>
          <cell r="AC125">
            <v>-0.1</v>
          </cell>
          <cell r="AD125">
            <v>0.1</v>
          </cell>
          <cell r="AE125">
            <v>0.5</v>
          </cell>
          <cell r="AF125">
            <v>15.9</v>
          </cell>
          <cell r="AG125">
            <v>24.6</v>
          </cell>
        </row>
        <row r="126">
          <cell r="A126" t="str">
            <v>B1QH8P2</v>
          </cell>
          <cell r="B126" t="str">
            <v>Sports Direct</v>
          </cell>
          <cell r="C126" t="str">
            <v>Genl Retailers</v>
          </cell>
          <cell r="D126">
            <v>5987</v>
          </cell>
          <cell r="E126">
            <v>5864</v>
          </cell>
          <cell r="F126">
            <v>5.8</v>
          </cell>
          <cell r="G126">
            <v>5.3</v>
          </cell>
          <cell r="H126">
            <v>7.4</v>
          </cell>
          <cell r="I126">
            <v>9.1</v>
          </cell>
          <cell r="J126">
            <v>8.8000000000000007</v>
          </cell>
          <cell r="K126">
            <v>9.4</v>
          </cell>
          <cell r="L126">
            <v>6.2</v>
          </cell>
          <cell r="M126">
            <v>6.2</v>
          </cell>
          <cell r="N126">
            <v>6.2</v>
          </cell>
          <cell r="O126">
            <v>6.2</v>
          </cell>
          <cell r="P126">
            <v>1</v>
          </cell>
          <cell r="Q126">
            <v>1.25</v>
          </cell>
          <cell r="R126">
            <v>1.72</v>
          </cell>
          <cell r="S126">
            <v>1.41</v>
          </cell>
          <cell r="T126">
            <v>7.7</v>
          </cell>
          <cell r="U126">
            <v>7</v>
          </cell>
          <cell r="V126">
            <v>22.9</v>
          </cell>
          <cell r="W126">
            <v>4.2</v>
          </cell>
          <cell r="X126">
            <v>-18</v>
          </cell>
          <cell r="Y126">
            <v>19</v>
          </cell>
          <cell r="Z126">
            <v>12</v>
          </cell>
          <cell r="AA126">
            <v>-1.2</v>
          </cell>
          <cell r="AB126">
            <v>-0.5</v>
          </cell>
          <cell r="AC126">
            <v>2.1</v>
          </cell>
          <cell r="AD126">
            <v>1.3</v>
          </cell>
          <cell r="AE126">
            <v>0.6</v>
          </cell>
          <cell r="AF126">
            <v>3.4</v>
          </cell>
          <cell r="AG126">
            <v>3.9</v>
          </cell>
        </row>
        <row r="127">
          <cell r="A127" t="str">
            <v>B6YTLS9</v>
          </cell>
          <cell r="B127" t="str">
            <v>Stagecoach</v>
          </cell>
          <cell r="C127" t="str">
            <v>Travel &amp; Leisure</v>
          </cell>
          <cell r="D127">
            <v>3335</v>
          </cell>
          <cell r="E127">
            <v>3969</v>
          </cell>
          <cell r="F127">
            <v>8.4</v>
          </cell>
          <cell r="G127">
            <v>8.6999999999999993</v>
          </cell>
          <cell r="H127">
            <v>6.6</v>
          </cell>
          <cell r="I127">
            <v>6.6</v>
          </cell>
          <cell r="J127">
            <v>6.3</v>
          </cell>
          <cell r="K127">
            <v>6.8</v>
          </cell>
          <cell r="L127">
            <v>6</v>
          </cell>
          <cell r="M127">
            <v>6</v>
          </cell>
          <cell r="N127">
            <v>6</v>
          </cell>
          <cell r="O127">
            <v>6.1</v>
          </cell>
          <cell r="P127">
            <v>0.95</v>
          </cell>
          <cell r="Q127">
            <v>0.98</v>
          </cell>
          <cell r="R127">
            <v>1.04</v>
          </cell>
          <cell r="S127">
            <v>1.01</v>
          </cell>
          <cell r="T127">
            <v>-6.4</v>
          </cell>
          <cell r="U127">
            <v>4.4000000000000004</v>
          </cell>
          <cell r="V127">
            <v>-1</v>
          </cell>
          <cell r="W127">
            <v>1.2</v>
          </cell>
          <cell r="X127">
            <v>21</v>
          </cell>
          <cell r="Y127">
            <v>-4</v>
          </cell>
          <cell r="Z127">
            <v>6</v>
          </cell>
          <cell r="AA127">
            <v>0.6</v>
          </cell>
          <cell r="AB127">
            <v>0.3</v>
          </cell>
          <cell r="AC127">
            <v>-2.1</v>
          </cell>
          <cell r="AD127">
            <v>-0.3</v>
          </cell>
          <cell r="AE127">
            <v>0.5</v>
          </cell>
          <cell r="AF127">
            <v>8.1999999999999993</v>
          </cell>
          <cell r="AG127">
            <v>8.9</v>
          </cell>
        </row>
        <row r="128">
          <cell r="A128">
            <v>2842255</v>
          </cell>
          <cell r="B128" t="str">
            <v>Starbucks</v>
          </cell>
          <cell r="C128" t="str">
            <v>Travel &amp; Leisure</v>
          </cell>
          <cell r="D128">
            <v>58517</v>
          </cell>
          <cell r="E128">
            <v>57509</v>
          </cell>
          <cell r="F128">
            <v>9.6</v>
          </cell>
          <cell r="G128">
            <v>10.5</v>
          </cell>
          <cell r="H128">
            <v>11.2</v>
          </cell>
          <cell r="I128">
            <v>12.3</v>
          </cell>
          <cell r="J128">
            <v>12.3</v>
          </cell>
          <cell r="K128">
            <v>12.6</v>
          </cell>
          <cell r="L128">
            <v>5.5</v>
          </cell>
          <cell r="M128">
            <v>5.4</v>
          </cell>
          <cell r="N128">
            <v>5.5</v>
          </cell>
          <cell r="O128">
            <v>5.4</v>
          </cell>
          <cell r="P128">
            <v>2.06</v>
          </cell>
          <cell r="Q128">
            <v>2.33</v>
          </cell>
          <cell r="R128">
            <v>2.66</v>
          </cell>
          <cell r="S128">
            <v>2.48</v>
          </cell>
          <cell r="T128">
            <v>7.6</v>
          </cell>
          <cell r="U128">
            <v>5.5</v>
          </cell>
          <cell r="V128">
            <v>9.4</v>
          </cell>
          <cell r="W128">
            <v>3.4</v>
          </cell>
          <cell r="X128" t="str">
            <v>-</v>
          </cell>
          <cell r="Y128" t="str">
            <v>-</v>
          </cell>
          <cell r="Z128" t="str">
            <v>-</v>
          </cell>
          <cell r="AA128">
            <v>-0.2</v>
          </cell>
          <cell r="AB128">
            <v>0.9</v>
          </cell>
          <cell r="AC128">
            <v>0.7</v>
          </cell>
          <cell r="AD128">
            <v>1.1000000000000001</v>
          </cell>
          <cell r="AE128">
            <v>0.3</v>
          </cell>
          <cell r="AF128">
            <v>5.6</v>
          </cell>
          <cell r="AG128">
            <v>6.3</v>
          </cell>
        </row>
        <row r="129">
          <cell r="A129" t="str">
            <v>BF5SDZ9</v>
          </cell>
          <cell r="B129" t="str">
            <v>Stock Spirits</v>
          </cell>
          <cell r="C129" t="str">
            <v>Beverages</v>
          </cell>
          <cell r="D129">
            <v>775</v>
          </cell>
          <cell r="E129">
            <v>762</v>
          </cell>
          <cell r="F129">
            <v>-4.4000000000000004</v>
          </cell>
          <cell r="G129">
            <v>-2.2999999999999998</v>
          </cell>
          <cell r="H129">
            <v>1</v>
          </cell>
          <cell r="I129">
            <v>5.0999999999999996</v>
          </cell>
          <cell r="J129">
            <v>4.7</v>
          </cell>
          <cell r="K129">
            <v>5.2</v>
          </cell>
          <cell r="L129">
            <v>5.2</v>
          </cell>
          <cell r="M129">
            <v>5.4</v>
          </cell>
          <cell r="N129">
            <v>6</v>
          </cell>
          <cell r="O129">
            <v>6.1</v>
          </cell>
          <cell r="P129" t="str">
            <v>-</v>
          </cell>
          <cell r="Q129" t="str">
            <v>-</v>
          </cell>
          <cell r="R129" t="str">
            <v>-</v>
          </cell>
          <cell r="S129">
            <v>1.19</v>
          </cell>
          <cell r="T129">
            <v>-6.1</v>
          </cell>
          <cell r="U129">
            <v>3.1</v>
          </cell>
          <cell r="V129">
            <v>-7.3</v>
          </cell>
          <cell r="W129">
            <v>-0.9</v>
          </cell>
          <cell r="X129">
            <v>48</v>
          </cell>
          <cell r="Y129" t="str">
            <v>-</v>
          </cell>
          <cell r="Z129" t="str">
            <v>-</v>
          </cell>
          <cell r="AA129">
            <v>-1.9</v>
          </cell>
          <cell r="AB129">
            <v>2</v>
          </cell>
          <cell r="AC129">
            <v>3.3</v>
          </cell>
          <cell r="AD129">
            <v>3.7</v>
          </cell>
          <cell r="AE129">
            <v>0.5</v>
          </cell>
          <cell r="AF129">
            <v>11</v>
          </cell>
          <cell r="AG129">
            <v>15.5</v>
          </cell>
        </row>
        <row r="130">
          <cell r="A130" t="str">
            <v>B60BD27</v>
          </cell>
          <cell r="B130" t="str">
            <v>SuperGroup</v>
          </cell>
          <cell r="C130" t="str">
            <v>Personal Goods</v>
          </cell>
          <cell r="D130">
            <v>1031</v>
          </cell>
          <cell r="E130">
            <v>814</v>
          </cell>
          <cell r="F130">
            <v>10.199999999999999</v>
          </cell>
          <cell r="G130">
            <v>10.5</v>
          </cell>
          <cell r="H130">
            <v>10</v>
          </cell>
          <cell r="I130">
            <v>8.9</v>
          </cell>
          <cell r="J130">
            <v>8.6999999999999993</v>
          </cell>
          <cell r="K130">
            <v>9</v>
          </cell>
          <cell r="L130">
            <v>6.3</v>
          </cell>
          <cell r="M130">
            <v>6.2</v>
          </cell>
          <cell r="N130">
            <v>6.2</v>
          </cell>
          <cell r="O130">
            <v>6.2</v>
          </cell>
          <cell r="P130">
            <v>1.53</v>
          </cell>
          <cell r="Q130">
            <v>0.97</v>
          </cell>
          <cell r="R130">
            <v>1.58</v>
          </cell>
          <cell r="S130">
            <v>1</v>
          </cell>
          <cell r="T130">
            <v>40</v>
          </cell>
          <cell r="U130">
            <v>22.2</v>
          </cell>
          <cell r="V130">
            <v>20.9</v>
          </cell>
          <cell r="W130">
            <v>8.4</v>
          </cell>
          <cell r="X130" t="str">
            <v>-</v>
          </cell>
          <cell r="Y130" t="str">
            <v>-</v>
          </cell>
          <cell r="Z130" t="str">
            <v>-</v>
          </cell>
          <cell r="AA130">
            <v>-8.1</v>
          </cell>
          <cell r="AB130">
            <v>0.3</v>
          </cell>
          <cell r="AC130">
            <v>-0.6</v>
          </cell>
          <cell r="AD130">
            <v>-1.2</v>
          </cell>
          <cell r="AE130">
            <v>0.3</v>
          </cell>
          <cell r="AF130">
            <v>3.7</v>
          </cell>
          <cell r="AG130">
            <v>4</v>
          </cell>
        </row>
        <row r="131">
          <cell r="A131">
            <v>2863610</v>
          </cell>
          <cell r="B131" t="str">
            <v>SUPERVALU</v>
          </cell>
          <cell r="C131" t="str">
            <v>Food &amp; Drug Retail</v>
          </cell>
          <cell r="D131">
            <v>2415</v>
          </cell>
          <cell r="E131">
            <v>4566</v>
          </cell>
          <cell r="F131">
            <v>1.1000000000000001</v>
          </cell>
          <cell r="G131">
            <v>-3.8</v>
          </cell>
          <cell r="H131">
            <v>0.8</v>
          </cell>
          <cell r="I131">
            <v>1</v>
          </cell>
          <cell r="J131">
            <v>1</v>
          </cell>
          <cell r="K131">
            <v>1.1000000000000001</v>
          </cell>
          <cell r="L131">
            <v>5</v>
          </cell>
          <cell r="M131">
            <v>5.0999999999999996</v>
          </cell>
          <cell r="N131">
            <v>5.2</v>
          </cell>
          <cell r="O131">
            <v>5.4</v>
          </cell>
          <cell r="P131">
            <v>0.53</v>
          </cell>
          <cell r="Q131">
            <v>0.61</v>
          </cell>
          <cell r="R131">
            <v>0.78</v>
          </cell>
          <cell r="S131">
            <v>0.71</v>
          </cell>
          <cell r="T131">
            <v>-9.1999999999999993</v>
          </cell>
          <cell r="U131">
            <v>-60.9</v>
          </cell>
          <cell r="V131">
            <v>-8.4</v>
          </cell>
          <cell r="W131">
            <v>-3.1</v>
          </cell>
          <cell r="X131" t="str">
            <v>-</v>
          </cell>
          <cell r="Y131" t="str">
            <v>-</v>
          </cell>
          <cell r="Z131" t="str">
            <v>-</v>
          </cell>
          <cell r="AA131">
            <v>-0.3</v>
          </cell>
          <cell r="AB131">
            <v>-4.9000000000000004</v>
          </cell>
          <cell r="AC131">
            <v>4.7</v>
          </cell>
          <cell r="AD131">
            <v>0.2</v>
          </cell>
          <cell r="AE131">
            <v>0.1</v>
          </cell>
          <cell r="AF131">
            <v>3.1</v>
          </cell>
          <cell r="AG131">
            <v>3.4</v>
          </cell>
        </row>
        <row r="132">
          <cell r="A132">
            <v>7184725</v>
          </cell>
          <cell r="B132" t="str">
            <v>Swatch</v>
          </cell>
          <cell r="C132" t="str">
            <v>Personal Goods</v>
          </cell>
          <cell r="D132">
            <v>25423</v>
          </cell>
          <cell r="E132">
            <v>23265</v>
          </cell>
          <cell r="F132">
            <v>10.7</v>
          </cell>
          <cell r="G132">
            <v>12</v>
          </cell>
          <cell r="H132">
            <v>10.3</v>
          </cell>
          <cell r="I132">
            <v>9.6999999999999993</v>
          </cell>
          <cell r="J132">
            <v>9.6</v>
          </cell>
          <cell r="K132">
            <v>9.6999999999999993</v>
          </cell>
          <cell r="L132">
            <v>6.6</v>
          </cell>
          <cell r="M132">
            <v>6.5</v>
          </cell>
          <cell r="N132">
            <v>6.5</v>
          </cell>
          <cell r="O132">
            <v>6.5</v>
          </cell>
          <cell r="P132">
            <v>1.45</v>
          </cell>
          <cell r="Q132">
            <v>1.36</v>
          </cell>
          <cell r="R132">
            <v>1.64</v>
          </cell>
          <cell r="S132">
            <v>1.25</v>
          </cell>
          <cell r="T132">
            <v>14.5</v>
          </cell>
          <cell r="U132">
            <v>12.3</v>
          </cell>
          <cell r="V132">
            <v>12.5</v>
          </cell>
          <cell r="W132">
            <v>8.6999999999999993</v>
          </cell>
          <cell r="X132">
            <v>-13</v>
          </cell>
          <cell r="Y132">
            <v>31</v>
          </cell>
          <cell r="Z132">
            <v>3</v>
          </cell>
          <cell r="AA132">
            <v>0.7</v>
          </cell>
          <cell r="AB132">
            <v>1.3</v>
          </cell>
          <cell r="AC132">
            <v>-1.7</v>
          </cell>
          <cell r="AD132">
            <v>-0.6</v>
          </cell>
          <cell r="AE132">
            <v>0.1</v>
          </cell>
          <cell r="AF132">
            <v>6</v>
          </cell>
          <cell r="AG132">
            <v>6.4</v>
          </cell>
        </row>
        <row r="133">
          <cell r="A133">
            <v>6870382</v>
          </cell>
          <cell r="B133" t="str">
            <v>Takara Holding</v>
          </cell>
          <cell r="C133" t="str">
            <v>Beverages</v>
          </cell>
          <cell r="D133">
            <v>1388</v>
          </cell>
          <cell r="E133">
            <v>1184</v>
          </cell>
          <cell r="F133">
            <v>0.9</v>
          </cell>
          <cell r="G133">
            <v>1.8</v>
          </cell>
          <cell r="H133">
            <v>1.1000000000000001</v>
          </cell>
          <cell r="I133">
            <v>1.1000000000000001</v>
          </cell>
          <cell r="J133">
            <v>2.7</v>
          </cell>
          <cell r="K133">
            <v>1.1000000000000001</v>
          </cell>
          <cell r="L133">
            <v>5.0999999999999996</v>
          </cell>
          <cell r="M133">
            <v>5.0999999999999996</v>
          </cell>
          <cell r="N133">
            <v>5.0999999999999996</v>
          </cell>
          <cell r="O133">
            <v>5.0999999999999996</v>
          </cell>
          <cell r="P133">
            <v>0.54</v>
          </cell>
          <cell r="Q133">
            <v>0.51</v>
          </cell>
          <cell r="R133">
            <v>0.59</v>
          </cell>
          <cell r="S133">
            <v>0.69</v>
          </cell>
          <cell r="T133">
            <v>-0.1</v>
          </cell>
          <cell r="U133">
            <v>1.3</v>
          </cell>
          <cell r="V133">
            <v>5.9</v>
          </cell>
          <cell r="W133">
            <v>0.7</v>
          </cell>
          <cell r="X133">
            <v>-15</v>
          </cell>
          <cell r="Y133">
            <v>-8</v>
          </cell>
          <cell r="Z133">
            <v>-6</v>
          </cell>
          <cell r="AA133">
            <v>-0.4</v>
          </cell>
          <cell r="AB133">
            <v>0.9</v>
          </cell>
          <cell r="AC133">
            <v>-0.7</v>
          </cell>
          <cell r="AD133">
            <v>1.6</v>
          </cell>
          <cell r="AE133">
            <v>-1.7</v>
          </cell>
          <cell r="AF133">
            <v>5.8</v>
          </cell>
          <cell r="AG133">
            <v>6.2</v>
          </cell>
        </row>
        <row r="134">
          <cell r="A134">
            <v>2259101</v>
          </cell>
          <cell r="B134" t="str">
            <v>Target Corp</v>
          </cell>
          <cell r="C134" t="str">
            <v>Genl Retailers</v>
          </cell>
          <cell r="D134">
            <v>45114</v>
          </cell>
          <cell r="E134">
            <v>59058</v>
          </cell>
          <cell r="F134">
            <v>8.8000000000000007</v>
          </cell>
          <cell r="G134">
            <v>7.1</v>
          </cell>
          <cell r="H134">
            <v>4.8</v>
          </cell>
          <cell r="I134">
            <v>5.8</v>
          </cell>
          <cell r="J134">
            <v>5.2</v>
          </cell>
          <cell r="K134">
            <v>6</v>
          </cell>
          <cell r="L134">
            <v>5.5</v>
          </cell>
          <cell r="M134">
            <v>5.6</v>
          </cell>
          <cell r="N134">
            <v>5.7</v>
          </cell>
          <cell r="O134">
            <v>5.7</v>
          </cell>
          <cell r="P134">
            <v>0.93</v>
          </cell>
          <cell r="Q134">
            <v>0.97</v>
          </cell>
          <cell r="R134">
            <v>1</v>
          </cell>
          <cell r="S134">
            <v>0.99</v>
          </cell>
          <cell r="T134">
            <v>12.1</v>
          </cell>
          <cell r="U134">
            <v>1.5</v>
          </cell>
          <cell r="V134">
            <v>-4.4000000000000004</v>
          </cell>
          <cell r="W134">
            <v>1.6</v>
          </cell>
          <cell r="X134">
            <v>4</v>
          </cell>
          <cell r="Y134">
            <v>33</v>
          </cell>
          <cell r="Z134">
            <v>34</v>
          </cell>
          <cell r="AA134">
            <v>-1.7</v>
          </cell>
          <cell r="AB134">
            <v>-1.7</v>
          </cell>
          <cell r="AC134">
            <v>-2.2999999999999998</v>
          </cell>
          <cell r="AD134">
            <v>0.4</v>
          </cell>
          <cell r="AE134">
            <v>0.8</v>
          </cell>
          <cell r="AF134">
            <v>6.3</v>
          </cell>
          <cell r="AG134">
            <v>6.6</v>
          </cell>
        </row>
        <row r="135">
          <cell r="A135">
            <v>2892090</v>
          </cell>
          <cell r="B135" t="str">
            <v>Tiffany</v>
          </cell>
          <cell r="C135" t="str">
            <v>Genl Retailers</v>
          </cell>
          <cell r="D135">
            <v>13483</v>
          </cell>
          <cell r="E135">
            <v>13539</v>
          </cell>
          <cell r="F135">
            <v>6.8</v>
          </cell>
          <cell r="G135">
            <v>5.9</v>
          </cell>
          <cell r="H135">
            <v>8.8000000000000007</v>
          </cell>
          <cell r="I135">
            <v>7.7</v>
          </cell>
          <cell r="J135">
            <v>7.4</v>
          </cell>
          <cell r="K135">
            <v>7.8</v>
          </cell>
          <cell r="L135">
            <v>5.5</v>
          </cell>
          <cell r="M135">
            <v>5.6</v>
          </cell>
          <cell r="N135">
            <v>5.6</v>
          </cell>
          <cell r="O135">
            <v>5.6</v>
          </cell>
          <cell r="P135">
            <v>1.34</v>
          </cell>
          <cell r="Q135">
            <v>1.19</v>
          </cell>
          <cell r="R135">
            <v>1.36</v>
          </cell>
          <cell r="S135">
            <v>1.56</v>
          </cell>
          <cell r="T135">
            <v>14.5</v>
          </cell>
          <cell r="U135">
            <v>3.4</v>
          </cell>
          <cell r="V135">
            <v>3</v>
          </cell>
          <cell r="W135">
            <v>1.7</v>
          </cell>
          <cell r="X135" t="str">
            <v>-</v>
          </cell>
          <cell r="Y135" t="str">
            <v>-</v>
          </cell>
          <cell r="Z135" t="str">
            <v>-</v>
          </cell>
          <cell r="AA135">
            <v>0.5</v>
          </cell>
          <cell r="AB135">
            <v>-0.9</v>
          </cell>
          <cell r="AC135">
            <v>2.9</v>
          </cell>
          <cell r="AD135">
            <v>-1.4</v>
          </cell>
          <cell r="AE135">
            <v>0.4</v>
          </cell>
          <cell r="AF135">
            <v>3.5</v>
          </cell>
          <cell r="AG135">
            <v>3.9</v>
          </cell>
        </row>
        <row r="136">
          <cell r="A136">
            <v>2989301</v>
          </cell>
          <cell r="B136" t="str">
            <v>TJX Cos</v>
          </cell>
          <cell r="C136" t="str">
            <v>Genl Retailers</v>
          </cell>
          <cell r="D136">
            <v>43905</v>
          </cell>
          <cell r="E136">
            <v>39912</v>
          </cell>
          <cell r="F136">
            <v>10.1</v>
          </cell>
          <cell r="G136">
            <v>10.7</v>
          </cell>
          <cell r="H136">
            <v>11</v>
          </cell>
          <cell r="I136">
            <v>9.3000000000000007</v>
          </cell>
          <cell r="J136">
            <v>9.6</v>
          </cell>
          <cell r="K136">
            <v>9.1999999999999993</v>
          </cell>
          <cell r="L136">
            <v>5.3</v>
          </cell>
          <cell r="M136">
            <v>5.3</v>
          </cell>
          <cell r="N136">
            <v>5.5</v>
          </cell>
          <cell r="O136">
            <v>5.5</v>
          </cell>
          <cell r="P136">
            <v>1.3</v>
          </cell>
          <cell r="Q136">
            <v>1.63</v>
          </cell>
          <cell r="R136">
            <v>1.82</v>
          </cell>
          <cell r="S136">
            <v>1.71</v>
          </cell>
          <cell r="T136">
            <v>3.8</v>
          </cell>
          <cell r="U136">
            <v>6.5</v>
          </cell>
          <cell r="V136">
            <v>6.4</v>
          </cell>
          <cell r="W136">
            <v>9.1999999999999993</v>
          </cell>
          <cell r="X136">
            <v>13</v>
          </cell>
          <cell r="Y136">
            <v>28</v>
          </cell>
          <cell r="Z136">
            <v>14</v>
          </cell>
          <cell r="AA136">
            <v>0.2</v>
          </cell>
          <cell r="AB136">
            <v>0.5</v>
          </cell>
          <cell r="AC136">
            <v>0.3</v>
          </cell>
          <cell r="AD136">
            <v>-1.4</v>
          </cell>
          <cell r="AE136">
            <v>-0.4</v>
          </cell>
          <cell r="AF136">
            <v>4.5</v>
          </cell>
          <cell r="AG136">
            <v>4.8</v>
          </cell>
        </row>
        <row r="137">
          <cell r="A137">
            <v>4643735</v>
          </cell>
          <cell r="B137" t="str">
            <v>Tods</v>
          </cell>
          <cell r="C137" t="str">
            <v>Personal Goods</v>
          </cell>
          <cell r="D137">
            <v>2721</v>
          </cell>
          <cell r="E137">
            <v>2469</v>
          </cell>
          <cell r="F137">
            <v>9.6</v>
          </cell>
          <cell r="G137">
            <v>8.5</v>
          </cell>
          <cell r="H137">
            <v>7.8</v>
          </cell>
          <cell r="I137">
            <v>6.6</v>
          </cell>
          <cell r="J137">
            <v>6.3</v>
          </cell>
          <cell r="K137">
            <v>6.7</v>
          </cell>
          <cell r="L137">
            <v>6</v>
          </cell>
          <cell r="M137">
            <v>6</v>
          </cell>
          <cell r="N137">
            <v>6</v>
          </cell>
          <cell r="O137">
            <v>6</v>
          </cell>
          <cell r="P137">
            <v>1.71</v>
          </cell>
          <cell r="Q137">
            <v>1.55</v>
          </cell>
          <cell r="R137">
            <v>1.34</v>
          </cell>
          <cell r="S137">
            <v>1.26</v>
          </cell>
          <cell r="T137">
            <v>9.6</v>
          </cell>
          <cell r="U137">
            <v>16.100000000000001</v>
          </cell>
          <cell r="V137">
            <v>1</v>
          </cell>
          <cell r="W137">
            <v>2.8</v>
          </cell>
          <cell r="X137">
            <v>4</v>
          </cell>
          <cell r="Y137">
            <v>27</v>
          </cell>
          <cell r="Z137" t="str">
            <v>-</v>
          </cell>
          <cell r="AA137">
            <v>1</v>
          </cell>
          <cell r="AB137">
            <v>-1</v>
          </cell>
          <cell r="AC137">
            <v>-0.7</v>
          </cell>
          <cell r="AD137">
            <v>-1.5</v>
          </cell>
          <cell r="AE137">
            <v>0.3</v>
          </cell>
          <cell r="AF137">
            <v>3.5</v>
          </cell>
          <cell r="AG137">
            <v>3.7</v>
          </cell>
        </row>
        <row r="138">
          <cell r="A138" t="str">
            <v>B28TS42</v>
          </cell>
          <cell r="B138" t="str">
            <v>Ulta Salon</v>
          </cell>
          <cell r="C138" t="str">
            <v>Genl Retailers</v>
          </cell>
          <cell r="D138">
            <v>8178</v>
          </cell>
          <cell r="E138">
            <v>7377</v>
          </cell>
          <cell r="F138">
            <v>9.1999999999999993</v>
          </cell>
          <cell r="G138">
            <v>9.5</v>
          </cell>
          <cell r="H138">
            <v>8.9</v>
          </cell>
          <cell r="I138">
            <v>9.1</v>
          </cell>
          <cell r="J138">
            <v>8.9</v>
          </cell>
          <cell r="K138">
            <v>9.1</v>
          </cell>
          <cell r="L138">
            <v>5.8</v>
          </cell>
          <cell r="M138">
            <v>5.8</v>
          </cell>
          <cell r="N138">
            <v>5.8</v>
          </cell>
          <cell r="O138">
            <v>5.9</v>
          </cell>
          <cell r="P138">
            <v>1.88</v>
          </cell>
          <cell r="Q138">
            <v>2.2999999999999998</v>
          </cell>
          <cell r="R138">
            <v>2.0699999999999998</v>
          </cell>
          <cell r="S138">
            <v>2.15</v>
          </cell>
          <cell r="T138">
            <v>20</v>
          </cell>
          <cell r="U138">
            <v>24</v>
          </cell>
          <cell r="V138">
            <v>19.8</v>
          </cell>
          <cell r="W138">
            <v>8.6999999999999993</v>
          </cell>
          <cell r="X138">
            <v>6</v>
          </cell>
          <cell r="Y138" t="str">
            <v>-</v>
          </cell>
          <cell r="Z138" t="str">
            <v>-</v>
          </cell>
          <cell r="AA138">
            <v>1.7</v>
          </cell>
          <cell r="AB138">
            <v>0.3</v>
          </cell>
          <cell r="AC138">
            <v>-0.6</v>
          </cell>
          <cell r="AD138">
            <v>0.1</v>
          </cell>
          <cell r="AE138">
            <v>0.2</v>
          </cell>
          <cell r="AF138">
            <v>5.3</v>
          </cell>
          <cell r="AG138">
            <v>6.1</v>
          </cell>
        </row>
        <row r="139">
          <cell r="A139" t="str">
            <v>B0PZN11</v>
          </cell>
          <cell r="B139" t="str">
            <v>Under Armour</v>
          </cell>
          <cell r="C139" t="str">
            <v>Personal Goods</v>
          </cell>
          <cell r="D139">
            <v>15282</v>
          </cell>
          <cell r="E139">
            <v>14777</v>
          </cell>
          <cell r="F139">
            <v>11</v>
          </cell>
          <cell r="G139">
            <v>10.199999999999999</v>
          </cell>
          <cell r="H139">
            <v>9.6</v>
          </cell>
          <cell r="I139">
            <v>11.6</v>
          </cell>
          <cell r="J139">
            <v>10.9</v>
          </cell>
          <cell r="K139">
            <v>11.7</v>
          </cell>
          <cell r="L139">
            <v>5.9</v>
          </cell>
          <cell r="M139">
            <v>6</v>
          </cell>
          <cell r="N139">
            <v>5.9</v>
          </cell>
          <cell r="O139">
            <v>6</v>
          </cell>
          <cell r="P139">
            <v>3.43</v>
          </cell>
          <cell r="Q139">
            <v>3.91</v>
          </cell>
          <cell r="R139">
            <v>3.86</v>
          </cell>
          <cell r="S139">
            <v>6.35</v>
          </cell>
          <cell r="T139">
            <v>36.299999999999997</v>
          </cell>
          <cell r="U139">
            <v>19.3</v>
          </cell>
          <cell r="V139">
            <v>32.1</v>
          </cell>
          <cell r="W139">
            <v>14</v>
          </cell>
          <cell r="X139">
            <v>16</v>
          </cell>
          <cell r="Y139">
            <v>0</v>
          </cell>
          <cell r="Z139" t="str">
            <v>-</v>
          </cell>
          <cell r="AA139">
            <v>1.4</v>
          </cell>
          <cell r="AB139">
            <v>-0.8</v>
          </cell>
          <cell r="AC139">
            <v>-0.6</v>
          </cell>
          <cell r="AD139">
            <v>1.3</v>
          </cell>
          <cell r="AE139">
            <v>0.8</v>
          </cell>
          <cell r="AF139">
            <v>11.3</v>
          </cell>
          <cell r="AG139">
            <v>15.4</v>
          </cell>
        </row>
        <row r="140">
          <cell r="A140">
            <v>2933438</v>
          </cell>
          <cell r="B140" t="str">
            <v>Urban Outfitters</v>
          </cell>
          <cell r="C140" t="str">
            <v>Genl Retailers</v>
          </cell>
          <cell r="D140">
            <v>4246</v>
          </cell>
          <cell r="E140">
            <v>3448</v>
          </cell>
          <cell r="F140">
            <v>5</v>
          </cell>
          <cell r="G140">
            <v>6.8</v>
          </cell>
          <cell r="H140">
            <v>5.5</v>
          </cell>
          <cell r="I140">
            <v>4.5999999999999996</v>
          </cell>
          <cell r="J140">
            <v>4.3</v>
          </cell>
          <cell r="K140">
            <v>4.5999999999999996</v>
          </cell>
          <cell r="L140">
            <v>5.8</v>
          </cell>
          <cell r="M140">
            <v>5.8</v>
          </cell>
          <cell r="N140">
            <v>5.8</v>
          </cell>
          <cell r="O140">
            <v>5.8</v>
          </cell>
          <cell r="P140">
            <v>1.31</v>
          </cell>
          <cell r="Q140">
            <v>1.28</v>
          </cell>
          <cell r="R140">
            <v>1.33</v>
          </cell>
          <cell r="S140">
            <v>0.92</v>
          </cell>
          <cell r="T140">
            <v>-2.1</v>
          </cell>
          <cell r="U140">
            <v>14.7</v>
          </cell>
          <cell r="V140">
            <v>12.6</v>
          </cell>
          <cell r="W140">
            <v>5.3</v>
          </cell>
          <cell r="X140">
            <v>4</v>
          </cell>
          <cell r="Y140">
            <v>14</v>
          </cell>
          <cell r="Z140">
            <v>21</v>
          </cell>
          <cell r="AA140">
            <v>-3.2</v>
          </cell>
          <cell r="AB140">
            <v>1.8</v>
          </cell>
          <cell r="AC140">
            <v>-1.3</v>
          </cell>
          <cell r="AD140">
            <v>-1.2</v>
          </cell>
          <cell r="AE140">
            <v>0.3</v>
          </cell>
          <cell r="AF140">
            <v>3.7</v>
          </cell>
          <cell r="AG140">
            <v>3.9</v>
          </cell>
        </row>
        <row r="141">
          <cell r="A141">
            <v>2928683</v>
          </cell>
          <cell r="B141" t="str">
            <v>VF Corp</v>
          </cell>
          <cell r="C141" t="str">
            <v>Personal Goods</v>
          </cell>
          <cell r="D141">
            <v>31691</v>
          </cell>
          <cell r="E141">
            <v>31222</v>
          </cell>
          <cell r="F141">
            <v>5.6</v>
          </cell>
          <cell r="G141">
            <v>5.9</v>
          </cell>
          <cell r="H141">
            <v>7</v>
          </cell>
          <cell r="I141">
            <v>8.1999999999999993</v>
          </cell>
          <cell r="J141">
            <v>7.7</v>
          </cell>
          <cell r="K141">
            <v>8.3000000000000007</v>
          </cell>
          <cell r="L141">
            <v>5.6</v>
          </cell>
          <cell r="M141">
            <v>5.6</v>
          </cell>
          <cell r="N141">
            <v>5.8</v>
          </cell>
          <cell r="O141">
            <v>6.1</v>
          </cell>
          <cell r="P141">
            <v>1.39</v>
          </cell>
          <cell r="Q141">
            <v>1.6</v>
          </cell>
          <cell r="R141">
            <v>1.85</v>
          </cell>
          <cell r="S141">
            <v>2.36</v>
          </cell>
          <cell r="T141">
            <v>34.799999999999997</v>
          </cell>
          <cell r="U141">
            <v>7.6</v>
          </cell>
          <cell r="V141">
            <v>0.9</v>
          </cell>
          <cell r="W141">
            <v>3.5</v>
          </cell>
          <cell r="X141">
            <v>10</v>
          </cell>
          <cell r="Y141">
            <v>16</v>
          </cell>
          <cell r="Z141">
            <v>10</v>
          </cell>
          <cell r="AA141">
            <v>-0.8</v>
          </cell>
          <cell r="AB141">
            <v>0.3</v>
          </cell>
          <cell r="AC141">
            <v>1.1000000000000001</v>
          </cell>
          <cell r="AD141">
            <v>0.7</v>
          </cell>
          <cell r="AE141">
            <v>0.6</v>
          </cell>
          <cell r="AF141">
            <v>6.4</v>
          </cell>
          <cell r="AG141">
            <v>7.4</v>
          </cell>
        </row>
        <row r="142">
          <cell r="A142">
            <v>6932204</v>
          </cell>
          <cell r="B142" t="str">
            <v>Wacoal Holdings</v>
          </cell>
          <cell r="C142" t="str">
            <v>Personal Goods</v>
          </cell>
          <cell r="D142">
            <v>1458</v>
          </cell>
          <cell r="E142">
            <v>1318</v>
          </cell>
          <cell r="F142">
            <v>0.6</v>
          </cell>
          <cell r="G142">
            <v>2.2000000000000002</v>
          </cell>
          <cell r="H142">
            <v>0.6</v>
          </cell>
          <cell r="I142">
            <v>2.2000000000000002</v>
          </cell>
          <cell r="J142">
            <v>2</v>
          </cell>
          <cell r="K142">
            <v>2.2000000000000002</v>
          </cell>
          <cell r="L142">
            <v>4.9000000000000004</v>
          </cell>
          <cell r="M142">
            <v>4.9000000000000004</v>
          </cell>
          <cell r="N142">
            <v>4.9000000000000004</v>
          </cell>
          <cell r="O142">
            <v>4.9000000000000004</v>
          </cell>
          <cell r="P142">
            <v>0.67</v>
          </cell>
          <cell r="Q142">
            <v>0.59</v>
          </cell>
          <cell r="R142">
            <v>0.54</v>
          </cell>
          <cell r="S142">
            <v>0.64</v>
          </cell>
          <cell r="T142">
            <v>-2.8</v>
          </cell>
          <cell r="U142">
            <v>2.6</v>
          </cell>
          <cell r="V142">
            <v>11.3</v>
          </cell>
          <cell r="W142">
            <v>1.8</v>
          </cell>
          <cell r="X142">
            <v>32</v>
          </cell>
          <cell r="Y142">
            <v>-5</v>
          </cell>
          <cell r="Z142">
            <v>3</v>
          </cell>
          <cell r="AA142">
            <v>0.6</v>
          </cell>
          <cell r="AB142">
            <v>1.5</v>
          </cell>
          <cell r="AC142">
            <v>-1.5</v>
          </cell>
          <cell r="AD142">
            <v>1.4</v>
          </cell>
          <cell r="AE142">
            <v>0.2</v>
          </cell>
          <cell r="AF142">
            <v>4.2</v>
          </cell>
          <cell r="AG142">
            <v>4</v>
          </cell>
        </row>
        <row r="143">
          <cell r="A143">
            <v>2936921</v>
          </cell>
          <cell r="B143" t="str">
            <v>Wal-Mart Stores</v>
          </cell>
          <cell r="C143" t="str">
            <v>Genl Retailers</v>
          </cell>
          <cell r="D143">
            <v>272560</v>
          </cell>
          <cell r="E143">
            <v>319296</v>
          </cell>
          <cell r="F143">
            <v>10.3</v>
          </cell>
          <cell r="G143">
            <v>9.5</v>
          </cell>
          <cell r="H143">
            <v>8.6</v>
          </cell>
          <cell r="I143">
            <v>8.1999999999999993</v>
          </cell>
          <cell r="J143">
            <v>8.3000000000000007</v>
          </cell>
          <cell r="K143">
            <v>8.1999999999999993</v>
          </cell>
          <cell r="L143">
            <v>5.6</v>
          </cell>
          <cell r="M143">
            <v>5.6</v>
          </cell>
          <cell r="N143">
            <v>5.6</v>
          </cell>
          <cell r="O143">
            <v>5.7</v>
          </cell>
          <cell r="P143">
            <v>1.0900000000000001</v>
          </cell>
          <cell r="Q143">
            <v>1.17</v>
          </cell>
          <cell r="R143">
            <v>1.2</v>
          </cell>
          <cell r="S143">
            <v>1.18</v>
          </cell>
          <cell r="T143">
            <v>5.2</v>
          </cell>
          <cell r="U143">
            <v>5.3</v>
          </cell>
          <cell r="V143">
            <v>2.7</v>
          </cell>
          <cell r="W143">
            <v>2.7</v>
          </cell>
          <cell r="X143">
            <v>2</v>
          </cell>
          <cell r="Y143">
            <v>1</v>
          </cell>
          <cell r="Z143">
            <v>9</v>
          </cell>
          <cell r="AA143">
            <v>0</v>
          </cell>
          <cell r="AB143">
            <v>-0.8</v>
          </cell>
          <cell r="AC143">
            <v>-0.9</v>
          </cell>
          <cell r="AD143">
            <v>-0.2</v>
          </cell>
          <cell r="AE143">
            <v>-0.1</v>
          </cell>
          <cell r="AF143">
            <v>6.7</v>
          </cell>
          <cell r="AG143">
            <v>6.8</v>
          </cell>
        </row>
        <row r="144">
          <cell r="A144" t="str">
            <v>B3NXMJ9</v>
          </cell>
          <cell r="B144" t="str">
            <v>Wendys</v>
          </cell>
          <cell r="C144" t="str">
            <v>Travel &amp; Leisure</v>
          </cell>
          <cell r="D144">
            <v>3130</v>
          </cell>
          <cell r="E144">
            <v>3914</v>
          </cell>
          <cell r="F144">
            <v>1.1000000000000001</v>
          </cell>
          <cell r="G144">
            <v>1.2</v>
          </cell>
          <cell r="H144">
            <v>1.8</v>
          </cell>
          <cell r="I144">
            <v>2.2999999999999998</v>
          </cell>
          <cell r="J144">
            <v>2.1</v>
          </cell>
          <cell r="K144">
            <v>2.2999999999999998</v>
          </cell>
          <cell r="L144">
            <v>5.8</v>
          </cell>
          <cell r="M144">
            <v>5.8</v>
          </cell>
          <cell r="N144">
            <v>5.8</v>
          </cell>
          <cell r="O144">
            <v>5.8</v>
          </cell>
          <cell r="P144">
            <v>0.7</v>
          </cell>
          <cell r="Q144">
            <v>0.67</v>
          </cell>
          <cell r="R144">
            <v>0.9</v>
          </cell>
          <cell r="S144">
            <v>0.86</v>
          </cell>
          <cell r="T144">
            <v>-24.7</v>
          </cell>
          <cell r="U144">
            <v>1.6</v>
          </cell>
          <cell r="V144">
            <v>-2.2000000000000002</v>
          </cell>
          <cell r="W144">
            <v>-0.6</v>
          </cell>
          <cell r="X144">
            <v>14</v>
          </cell>
          <cell r="Y144" t="str">
            <v>-</v>
          </cell>
          <cell r="Z144">
            <v>-5</v>
          </cell>
          <cell r="AA144">
            <v>0</v>
          </cell>
          <cell r="AB144">
            <v>0.1</v>
          </cell>
          <cell r="AC144">
            <v>0.6</v>
          </cell>
          <cell r="AD144">
            <v>0.3</v>
          </cell>
          <cell r="AE144">
            <v>0.2</v>
          </cell>
          <cell r="AF144">
            <v>3.3</v>
          </cell>
          <cell r="AG144">
            <v>3.5</v>
          </cell>
        </row>
        <row r="145">
          <cell r="A145" t="str">
            <v>B2PDGW1</v>
          </cell>
          <cell r="B145" t="str">
            <v>WH Smith</v>
          </cell>
          <cell r="C145" t="str">
            <v>Genl Retailers</v>
          </cell>
          <cell r="D145">
            <v>2305</v>
          </cell>
          <cell r="E145">
            <v>2242</v>
          </cell>
          <cell r="F145">
            <v>5.7</v>
          </cell>
          <cell r="G145">
            <v>6.3</v>
          </cell>
          <cell r="H145">
            <v>6.8</v>
          </cell>
          <cell r="I145">
            <v>7</v>
          </cell>
          <cell r="J145">
            <v>7</v>
          </cell>
          <cell r="K145">
            <v>7.1</v>
          </cell>
          <cell r="L145">
            <v>5.5</v>
          </cell>
          <cell r="M145">
            <v>5.5</v>
          </cell>
          <cell r="N145">
            <v>5.5</v>
          </cell>
          <cell r="O145">
            <v>5.5</v>
          </cell>
          <cell r="P145">
            <v>0.7</v>
          </cell>
          <cell r="Q145">
            <v>0.77</v>
          </cell>
          <cell r="R145">
            <v>1.01</v>
          </cell>
          <cell r="S145">
            <v>0.99</v>
          </cell>
          <cell r="T145">
            <v>-1.8</v>
          </cell>
          <cell r="U145">
            <v>-4.0999999999999996</v>
          </cell>
          <cell r="V145">
            <v>-3.5</v>
          </cell>
          <cell r="W145">
            <v>0.6</v>
          </cell>
          <cell r="X145">
            <v>6</v>
          </cell>
          <cell r="Y145">
            <v>4</v>
          </cell>
          <cell r="Z145" t="str">
            <v>-</v>
          </cell>
          <cell r="AA145">
            <v>-0.2</v>
          </cell>
          <cell r="AB145">
            <v>0.6</v>
          </cell>
          <cell r="AC145">
            <v>0.5</v>
          </cell>
          <cell r="AD145">
            <v>0.2</v>
          </cell>
          <cell r="AE145">
            <v>0.1</v>
          </cell>
          <cell r="AF145">
            <v>1.9</v>
          </cell>
          <cell r="AG145">
            <v>1.9</v>
          </cell>
        </row>
        <row r="146">
          <cell r="A146" t="str">
            <v>B1KJJ40</v>
          </cell>
          <cell r="B146" t="str">
            <v>Whitbread</v>
          </cell>
          <cell r="C146" t="str">
            <v>Travel &amp; Leisure</v>
          </cell>
          <cell r="D146">
            <v>12581</v>
          </cell>
          <cell r="E146">
            <v>12665</v>
          </cell>
          <cell r="F146">
            <v>7.3</v>
          </cell>
          <cell r="G146">
            <v>7.2</v>
          </cell>
          <cell r="H146">
            <v>8.1999999999999993</v>
          </cell>
          <cell r="I146">
            <v>9.9</v>
          </cell>
          <cell r="J146">
            <v>9.4</v>
          </cell>
          <cell r="K146">
            <v>10.1</v>
          </cell>
          <cell r="L146">
            <v>6.1</v>
          </cell>
          <cell r="M146">
            <v>6.2</v>
          </cell>
          <cell r="N146">
            <v>6.1</v>
          </cell>
          <cell r="O146">
            <v>6.2</v>
          </cell>
          <cell r="P146">
            <v>0.94</v>
          </cell>
          <cell r="Q146">
            <v>1.05</v>
          </cell>
          <cell r="R146">
            <v>1.29</v>
          </cell>
          <cell r="S146">
            <v>1.51</v>
          </cell>
          <cell r="T146">
            <v>5.4</v>
          </cell>
          <cell r="U146">
            <v>8.3000000000000007</v>
          </cell>
          <cell r="V146">
            <v>7</v>
          </cell>
          <cell r="W146">
            <v>1.5</v>
          </cell>
          <cell r="X146">
            <v>-6</v>
          </cell>
          <cell r="Y146" t="str">
            <v>-</v>
          </cell>
          <cell r="Z146">
            <v>-1</v>
          </cell>
          <cell r="AA146">
            <v>0.5</v>
          </cell>
          <cell r="AB146">
            <v>-0.1</v>
          </cell>
          <cell r="AC146">
            <v>1.1000000000000001</v>
          </cell>
          <cell r="AD146">
            <v>1.2</v>
          </cell>
          <cell r="AE146">
            <v>0.7</v>
          </cell>
          <cell r="AF146">
            <v>4.0999999999999996</v>
          </cell>
          <cell r="AG146">
            <v>4.5999999999999996</v>
          </cell>
        </row>
        <row r="147">
          <cell r="A147">
            <v>2963899</v>
          </cell>
          <cell r="B147" t="str">
            <v>Whole Foods</v>
          </cell>
          <cell r="C147" t="str">
            <v>Food &amp; Drug Retail</v>
          </cell>
          <cell r="D147">
            <v>17228</v>
          </cell>
          <cell r="E147">
            <v>16066</v>
          </cell>
          <cell r="F147">
            <v>5.5</v>
          </cell>
          <cell r="G147">
            <v>5.6</v>
          </cell>
          <cell r="H147">
            <v>6.2</v>
          </cell>
          <cell r="I147">
            <v>6.1</v>
          </cell>
          <cell r="J147">
            <v>6</v>
          </cell>
          <cell r="K147">
            <v>6.3</v>
          </cell>
          <cell r="L147">
            <v>5.7</v>
          </cell>
          <cell r="M147">
            <v>5.7</v>
          </cell>
          <cell r="N147">
            <v>5.7</v>
          </cell>
          <cell r="O147">
            <v>5.7</v>
          </cell>
          <cell r="P147">
            <v>1.6</v>
          </cell>
          <cell r="Q147">
            <v>1.77</v>
          </cell>
          <cell r="R147">
            <v>1.59</v>
          </cell>
          <cell r="S147">
            <v>1.49</v>
          </cell>
          <cell r="T147">
            <v>14.7</v>
          </cell>
          <cell r="U147">
            <v>3.7</v>
          </cell>
          <cell r="V147">
            <v>4.3</v>
          </cell>
          <cell r="W147">
            <v>4.0999999999999996</v>
          </cell>
          <cell r="X147">
            <v>-3</v>
          </cell>
          <cell r="Y147">
            <v>0</v>
          </cell>
          <cell r="Z147">
            <v>1</v>
          </cell>
          <cell r="AA147">
            <v>0.1</v>
          </cell>
          <cell r="AB147">
            <v>0.1</v>
          </cell>
          <cell r="AC147">
            <v>0.6</v>
          </cell>
          <cell r="AD147">
            <v>-0.2</v>
          </cell>
          <cell r="AE147">
            <v>0.2</v>
          </cell>
          <cell r="AF147">
            <v>5.0999999999999996</v>
          </cell>
          <cell r="AG147">
            <v>5.5</v>
          </cell>
        </row>
        <row r="148">
          <cell r="A148">
            <v>2967589</v>
          </cell>
          <cell r="B148" t="str">
            <v>Williams Sonoma</v>
          </cell>
          <cell r="C148" t="str">
            <v>Genl Retailers</v>
          </cell>
          <cell r="D148">
            <v>7018</v>
          </cell>
          <cell r="E148">
            <v>6435</v>
          </cell>
          <cell r="F148">
            <v>6.7</v>
          </cell>
          <cell r="G148">
            <v>6.5</v>
          </cell>
          <cell r="H148">
            <v>6.4</v>
          </cell>
          <cell r="I148">
            <v>7.2</v>
          </cell>
          <cell r="J148">
            <v>7.1</v>
          </cell>
          <cell r="K148">
            <v>7.3</v>
          </cell>
          <cell r="L148">
            <v>5.9</v>
          </cell>
          <cell r="M148">
            <v>5.9</v>
          </cell>
          <cell r="N148">
            <v>5.8</v>
          </cell>
          <cell r="O148">
            <v>5.9</v>
          </cell>
          <cell r="P148">
            <v>0.94</v>
          </cell>
          <cell r="Q148">
            <v>0.95</v>
          </cell>
          <cell r="R148">
            <v>1.1399999999999999</v>
          </cell>
          <cell r="S148">
            <v>1.35</v>
          </cell>
          <cell r="T148">
            <v>0.8</v>
          </cell>
          <cell r="U148">
            <v>1.8</v>
          </cell>
          <cell r="V148">
            <v>1.5</v>
          </cell>
          <cell r="W148">
            <v>3.4</v>
          </cell>
          <cell r="X148">
            <v>-2</v>
          </cell>
          <cell r="Y148">
            <v>27</v>
          </cell>
          <cell r="Z148" t="str">
            <v>-</v>
          </cell>
          <cell r="AA148">
            <v>-0.4</v>
          </cell>
          <cell r="AB148">
            <v>-0.2</v>
          </cell>
          <cell r="AC148">
            <v>-0.1</v>
          </cell>
          <cell r="AD148">
            <v>0.7</v>
          </cell>
          <cell r="AE148">
            <v>0.2</v>
          </cell>
          <cell r="AF148">
            <v>4.3</v>
          </cell>
          <cell r="AG148">
            <v>4.5999999999999996</v>
          </cell>
        </row>
        <row r="149">
          <cell r="A149" t="str">
            <v>BDSV5Z5</v>
          </cell>
          <cell r="B149" t="str">
            <v>World Duty Free</v>
          </cell>
          <cell r="C149" t="str">
            <v>Genl Retailers</v>
          </cell>
          <cell r="D149">
            <v>2272</v>
          </cell>
          <cell r="E149">
            <v>3147</v>
          </cell>
          <cell r="F149">
            <v>7.6</v>
          </cell>
          <cell r="G149">
            <v>10.6</v>
          </cell>
          <cell r="H149">
            <v>11.2</v>
          </cell>
          <cell r="I149">
            <v>9.3000000000000007</v>
          </cell>
          <cell r="J149">
            <v>9.5</v>
          </cell>
          <cell r="K149">
            <v>9.3000000000000007</v>
          </cell>
          <cell r="L149">
            <v>5.8</v>
          </cell>
          <cell r="M149">
            <v>6</v>
          </cell>
          <cell r="N149">
            <v>5.6</v>
          </cell>
          <cell r="O149">
            <v>5.9</v>
          </cell>
          <cell r="P149" t="str">
            <v>-</v>
          </cell>
          <cell r="Q149" t="str">
            <v>-</v>
          </cell>
          <cell r="R149">
            <v>1.58</v>
          </cell>
          <cell r="S149">
            <v>1.33</v>
          </cell>
          <cell r="T149">
            <v>-5.6</v>
          </cell>
          <cell r="U149">
            <v>-6.3</v>
          </cell>
          <cell r="V149">
            <v>5.9</v>
          </cell>
          <cell r="W149">
            <v>5.6</v>
          </cell>
          <cell r="X149" t="str">
            <v>-</v>
          </cell>
          <cell r="Y149" t="str">
            <v>-</v>
          </cell>
          <cell r="Z149" t="str">
            <v>-</v>
          </cell>
          <cell r="AA149">
            <v>3.8</v>
          </cell>
          <cell r="AB149">
            <v>3</v>
          </cell>
          <cell r="AC149">
            <v>0.5</v>
          </cell>
          <cell r="AD149">
            <v>-1.7</v>
          </cell>
          <cell r="AE149">
            <v>-0.2</v>
          </cell>
          <cell r="AF149">
            <v>5.5</v>
          </cell>
          <cell r="AG149">
            <v>5.8</v>
          </cell>
        </row>
        <row r="150">
          <cell r="A150" t="str">
            <v>B198391</v>
          </cell>
          <cell r="B150" t="str">
            <v>Wyndham</v>
          </cell>
          <cell r="C150" t="str">
            <v>Travel &amp; Leisure</v>
          </cell>
          <cell r="D150">
            <v>9717</v>
          </cell>
          <cell r="E150">
            <v>13630</v>
          </cell>
          <cell r="F150">
            <v>6.6</v>
          </cell>
          <cell r="G150">
            <v>6.5</v>
          </cell>
          <cell r="H150">
            <v>6.5</v>
          </cell>
          <cell r="I150">
            <v>6.8</v>
          </cell>
          <cell r="J150">
            <v>7</v>
          </cell>
          <cell r="K150">
            <v>6.8</v>
          </cell>
          <cell r="L150">
            <v>5.4</v>
          </cell>
          <cell r="M150">
            <v>5.3</v>
          </cell>
          <cell r="N150">
            <v>5.3</v>
          </cell>
          <cell r="O150">
            <v>5.5</v>
          </cell>
          <cell r="P150">
            <v>0.95</v>
          </cell>
          <cell r="Q150">
            <v>1.1399999999999999</v>
          </cell>
          <cell r="R150">
            <v>1.26</v>
          </cell>
          <cell r="S150">
            <v>1.25</v>
          </cell>
          <cell r="T150">
            <v>-5.8</v>
          </cell>
          <cell r="U150">
            <v>3.3</v>
          </cell>
          <cell r="V150">
            <v>-0.1</v>
          </cell>
          <cell r="W150">
            <v>2.7</v>
          </cell>
          <cell r="X150">
            <v>28</v>
          </cell>
          <cell r="Y150" t="str">
            <v>-</v>
          </cell>
          <cell r="Z150" t="str">
            <v>-</v>
          </cell>
          <cell r="AA150">
            <v>1.7</v>
          </cell>
          <cell r="AB150">
            <v>-0.1</v>
          </cell>
          <cell r="AC150">
            <v>0</v>
          </cell>
          <cell r="AD150">
            <v>0.5</v>
          </cell>
          <cell r="AE150">
            <v>-0.2</v>
          </cell>
          <cell r="AF150">
            <v>3.9</v>
          </cell>
          <cell r="AG150">
            <v>4.3</v>
          </cell>
        </row>
        <row r="151">
          <cell r="A151">
            <v>2963811</v>
          </cell>
          <cell r="B151" t="str">
            <v>Wynn Resorts</v>
          </cell>
          <cell r="C151" t="str">
            <v>Travel &amp; Leisure</v>
          </cell>
          <cell r="D151">
            <v>18025</v>
          </cell>
          <cell r="E151">
            <v>21927</v>
          </cell>
          <cell r="F151">
            <v>15.5</v>
          </cell>
          <cell r="G151">
            <v>13.5</v>
          </cell>
          <cell r="H151">
            <v>14.2</v>
          </cell>
          <cell r="I151">
            <v>14.9</v>
          </cell>
          <cell r="J151">
            <v>15.3</v>
          </cell>
          <cell r="K151">
            <v>14.9</v>
          </cell>
          <cell r="L151">
            <v>5.6</v>
          </cell>
          <cell r="M151">
            <v>5</v>
          </cell>
          <cell r="N151">
            <v>5</v>
          </cell>
          <cell r="O151">
            <v>5.0999999999999996</v>
          </cell>
          <cell r="P151">
            <v>2.34</v>
          </cell>
          <cell r="Q151">
            <v>1.84</v>
          </cell>
          <cell r="R151">
            <v>1.99</v>
          </cell>
          <cell r="S151">
            <v>2.12</v>
          </cell>
          <cell r="T151">
            <v>-0.4</v>
          </cell>
          <cell r="U151">
            <v>7.1</v>
          </cell>
          <cell r="V151">
            <v>9.8000000000000007</v>
          </cell>
          <cell r="W151">
            <v>3.2</v>
          </cell>
          <cell r="X151">
            <v>23</v>
          </cell>
          <cell r="Y151" t="str">
            <v>-</v>
          </cell>
          <cell r="Z151" t="str">
            <v>-</v>
          </cell>
          <cell r="AA151">
            <v>5</v>
          </cell>
          <cell r="AB151">
            <v>-2</v>
          </cell>
          <cell r="AC151">
            <v>0.7</v>
          </cell>
          <cell r="AD151">
            <v>1.1000000000000001</v>
          </cell>
          <cell r="AE151">
            <v>-0.4</v>
          </cell>
          <cell r="AF151">
            <v>6.8</v>
          </cell>
          <cell r="AG151">
            <v>7</v>
          </cell>
        </row>
        <row r="152">
          <cell r="A152" t="str">
            <v>B4YC9W4</v>
          </cell>
          <cell r="B152" t="str">
            <v>YOOX SpA</v>
          </cell>
          <cell r="C152" t="str">
            <v>Genl Retailers</v>
          </cell>
          <cell r="D152">
            <v>1283</v>
          </cell>
          <cell r="E152">
            <v>1232</v>
          </cell>
          <cell r="F152">
            <v>15.8</v>
          </cell>
          <cell r="G152">
            <v>13.2</v>
          </cell>
          <cell r="H152">
            <v>13.3</v>
          </cell>
          <cell r="I152">
            <v>16.8</v>
          </cell>
          <cell r="J152">
            <v>16.100000000000001</v>
          </cell>
          <cell r="K152">
            <v>17</v>
          </cell>
          <cell r="L152">
            <v>6.7</v>
          </cell>
          <cell r="M152">
            <v>6.5</v>
          </cell>
          <cell r="N152">
            <v>6.3</v>
          </cell>
          <cell r="O152">
            <v>6.5</v>
          </cell>
          <cell r="P152">
            <v>5.65</v>
          </cell>
          <cell r="Q152">
            <v>4.45</v>
          </cell>
          <cell r="R152">
            <v>5.81</v>
          </cell>
          <cell r="S152">
            <v>4.29</v>
          </cell>
          <cell r="T152">
            <v>29</v>
          </cell>
          <cell r="U152">
            <v>34.4</v>
          </cell>
          <cell r="V152">
            <v>26.4</v>
          </cell>
          <cell r="W152">
            <v>17.5</v>
          </cell>
          <cell r="X152" t="str">
            <v>-</v>
          </cell>
          <cell r="Y152" t="str">
            <v>-</v>
          </cell>
          <cell r="Z152" t="str">
            <v>-</v>
          </cell>
          <cell r="AA152">
            <v>3.9</v>
          </cell>
          <cell r="AB152">
            <v>-2.7</v>
          </cell>
          <cell r="AC152">
            <v>0.1</v>
          </cell>
          <cell r="AD152">
            <v>2.8</v>
          </cell>
          <cell r="AE152">
            <v>0.8</v>
          </cell>
          <cell r="AF152">
            <v>576</v>
          </cell>
          <cell r="AG152">
            <v>999.9</v>
          </cell>
        </row>
        <row r="153">
          <cell r="A153">
            <v>6586537</v>
          </cell>
          <cell r="B153" t="str">
            <v>Yue Yuen Industrial</v>
          </cell>
          <cell r="C153" t="str">
            <v>Personal Goods</v>
          </cell>
          <cell r="D153">
            <v>5794</v>
          </cell>
          <cell r="E153">
            <v>5783</v>
          </cell>
          <cell r="F153">
            <v>6.7</v>
          </cell>
          <cell r="G153">
            <v>6.7</v>
          </cell>
          <cell r="H153">
            <v>6.1</v>
          </cell>
          <cell r="I153">
            <v>6.9</v>
          </cell>
          <cell r="J153">
            <v>6.2</v>
          </cell>
          <cell r="K153">
            <v>7.1</v>
          </cell>
          <cell r="L153">
            <v>6.6</v>
          </cell>
          <cell r="M153">
            <v>6.6</v>
          </cell>
          <cell r="N153">
            <v>6.7</v>
          </cell>
          <cell r="O153">
            <v>6.6</v>
          </cell>
          <cell r="P153">
            <v>0.93</v>
          </cell>
          <cell r="Q153">
            <v>0.84</v>
          </cell>
          <cell r="R153">
            <v>0.87</v>
          </cell>
          <cell r="S153">
            <v>0.81</v>
          </cell>
          <cell r="T153">
            <v>4.9000000000000004</v>
          </cell>
          <cell r="U153">
            <v>5</v>
          </cell>
          <cell r="V153">
            <v>-0.6</v>
          </cell>
          <cell r="W153">
            <v>2.4</v>
          </cell>
          <cell r="X153">
            <v>2</v>
          </cell>
          <cell r="Y153" t="str">
            <v>-</v>
          </cell>
          <cell r="Z153">
            <v>0</v>
          </cell>
          <cell r="AA153">
            <v>-1.4</v>
          </cell>
          <cell r="AB153">
            <v>0.1</v>
          </cell>
          <cell r="AC153">
            <v>-0.6</v>
          </cell>
          <cell r="AD153">
            <v>0.1</v>
          </cell>
          <cell r="AE153">
            <v>0.9</v>
          </cell>
          <cell r="AF153">
            <v>6.7</v>
          </cell>
          <cell r="AG153">
            <v>8</v>
          </cell>
        </row>
        <row r="154">
          <cell r="A154">
            <v>2098876</v>
          </cell>
          <cell r="B154" t="str">
            <v>YUM! Brands</v>
          </cell>
          <cell r="C154" t="str">
            <v>Travel &amp; Leisure</v>
          </cell>
          <cell r="D154">
            <v>33035</v>
          </cell>
          <cell r="E154">
            <v>33983</v>
          </cell>
          <cell r="F154">
            <v>10.4</v>
          </cell>
          <cell r="G154">
            <v>10.6</v>
          </cell>
          <cell r="H154">
            <v>9.3000000000000007</v>
          </cell>
          <cell r="I154">
            <v>10.1</v>
          </cell>
          <cell r="J154">
            <v>9.6</v>
          </cell>
          <cell r="K154">
            <v>10.1</v>
          </cell>
          <cell r="L154">
            <v>5.5</v>
          </cell>
          <cell r="M154">
            <v>5.5</v>
          </cell>
          <cell r="N154">
            <v>5.5</v>
          </cell>
          <cell r="O154">
            <v>5.5</v>
          </cell>
          <cell r="P154">
            <v>1.58</v>
          </cell>
          <cell r="Q154">
            <v>1.74</v>
          </cell>
          <cell r="R154">
            <v>1.73</v>
          </cell>
          <cell r="S154">
            <v>1.64</v>
          </cell>
          <cell r="T154">
            <v>5.8</v>
          </cell>
          <cell r="U154">
            <v>5.9</v>
          </cell>
          <cell r="V154">
            <v>0.2</v>
          </cell>
          <cell r="W154">
            <v>2.1</v>
          </cell>
          <cell r="X154">
            <v>-2</v>
          </cell>
          <cell r="Y154">
            <v>12</v>
          </cell>
          <cell r="Z154">
            <v>12</v>
          </cell>
          <cell r="AA154">
            <v>1.2</v>
          </cell>
          <cell r="AB154">
            <v>0.2</v>
          </cell>
          <cell r="AC154">
            <v>-1.3</v>
          </cell>
          <cell r="AD154">
            <v>0.4</v>
          </cell>
          <cell r="AE154">
            <v>0.5</v>
          </cell>
          <cell r="AF154">
            <v>3.3</v>
          </cell>
          <cell r="AG154">
            <v>3.6</v>
          </cell>
        </row>
        <row r="155">
          <cell r="B155" t="str">
            <v>Unweighted average</v>
          </cell>
          <cell r="D155">
            <v>18027</v>
          </cell>
          <cell r="E155">
            <v>19003</v>
          </cell>
          <cell r="F155">
            <v>7.5</v>
          </cell>
          <cell r="G155">
            <v>7.2</v>
          </cell>
          <cell r="H155">
            <v>7</v>
          </cell>
          <cell r="I155">
            <v>7</v>
          </cell>
          <cell r="J155">
            <v>6.8</v>
          </cell>
          <cell r="K155">
            <v>7.1</v>
          </cell>
          <cell r="L155">
            <v>5.8</v>
          </cell>
          <cell r="M155">
            <v>5.8</v>
          </cell>
          <cell r="N155">
            <v>5.8</v>
          </cell>
          <cell r="O155">
            <v>5.8</v>
          </cell>
          <cell r="P155">
            <v>1.51</v>
          </cell>
          <cell r="Q155">
            <v>1.57</v>
          </cell>
          <cell r="R155">
            <v>1.62</v>
          </cell>
          <cell r="S155">
            <v>1.57</v>
          </cell>
          <cell r="T155">
            <v>5.4</v>
          </cell>
          <cell r="U155">
            <v>7.6</v>
          </cell>
          <cell r="V155">
            <v>7.8</v>
          </cell>
          <cell r="W155">
            <v>5</v>
          </cell>
          <cell r="X155">
            <v>11</v>
          </cell>
          <cell r="Y155">
            <v>14</v>
          </cell>
          <cell r="Z155">
            <v>9</v>
          </cell>
          <cell r="AA155">
            <v>0.3</v>
          </cell>
          <cell r="AB155">
            <v>-0.2</v>
          </cell>
          <cell r="AC155">
            <v>-0.2</v>
          </cell>
          <cell r="AD155">
            <v>-0.2</v>
          </cell>
          <cell r="AE155">
            <v>0.4</v>
          </cell>
          <cell r="AF155">
            <v>12.4</v>
          </cell>
          <cell r="AG155">
            <v>8.3000000000000007</v>
          </cell>
        </row>
        <row r="156">
          <cell r="B156" t="str">
            <v>Median</v>
          </cell>
          <cell r="D156">
            <v>7018</v>
          </cell>
          <cell r="E156">
            <v>8476</v>
          </cell>
          <cell r="F156">
            <v>6.5</v>
          </cell>
          <cell r="G156">
            <v>6.3</v>
          </cell>
          <cell r="H156">
            <v>6.4</v>
          </cell>
          <cell r="I156">
            <v>6.7</v>
          </cell>
          <cell r="J156">
            <v>6.3</v>
          </cell>
          <cell r="K156">
            <v>6.7</v>
          </cell>
          <cell r="L156">
            <v>5.7</v>
          </cell>
          <cell r="M156">
            <v>5.7</v>
          </cell>
          <cell r="N156">
            <v>5.7</v>
          </cell>
          <cell r="O156">
            <v>5.8</v>
          </cell>
          <cell r="P156">
            <v>1.07</v>
          </cell>
          <cell r="Q156">
            <v>1.1299999999999999</v>
          </cell>
          <cell r="R156">
            <v>1.34</v>
          </cell>
          <cell r="S156">
            <v>1.25</v>
          </cell>
          <cell r="T156">
            <v>4</v>
          </cell>
          <cell r="U156">
            <v>3.7</v>
          </cell>
          <cell r="V156">
            <v>3.6</v>
          </cell>
          <cell r="W156">
            <v>2.7</v>
          </cell>
          <cell r="X156">
            <v>4</v>
          </cell>
          <cell r="Y156">
            <v>12</v>
          </cell>
          <cell r="Z156">
            <v>8</v>
          </cell>
          <cell r="AA156">
            <v>0.4</v>
          </cell>
          <cell r="AB156">
            <v>0.1</v>
          </cell>
          <cell r="AC156">
            <v>-0.1</v>
          </cell>
          <cell r="AD156">
            <v>0.2</v>
          </cell>
          <cell r="AE156">
            <v>0.3</v>
          </cell>
          <cell r="AF156">
            <v>4.0999999999999996</v>
          </cell>
          <cell r="AG156">
            <v>4.2</v>
          </cell>
        </row>
        <row r="157">
          <cell r="B157" t="str">
            <v>Market average</v>
          </cell>
          <cell r="D157">
            <v>35814716</v>
          </cell>
          <cell r="E157">
            <v>39707604</v>
          </cell>
          <cell r="F157">
            <v>5.8</v>
          </cell>
          <cell r="G157">
            <v>5.2</v>
          </cell>
          <cell r="H157">
            <v>5.2</v>
          </cell>
          <cell r="I157">
            <v>5.5</v>
          </cell>
          <cell r="J157">
            <v>5.5</v>
          </cell>
          <cell r="K157">
            <v>5.5</v>
          </cell>
          <cell r="L157">
            <v>6</v>
          </cell>
          <cell r="M157">
            <v>6</v>
          </cell>
          <cell r="N157">
            <v>6</v>
          </cell>
          <cell r="O157">
            <v>6.1</v>
          </cell>
          <cell r="P157">
            <v>0.82</v>
          </cell>
          <cell r="Q157">
            <v>0.82</v>
          </cell>
          <cell r="R157">
            <v>0.88</v>
          </cell>
          <cell r="S157">
            <v>0.94</v>
          </cell>
          <cell r="T157">
            <v>3.7</v>
          </cell>
          <cell r="U157">
            <v>4.7</v>
          </cell>
          <cell r="V157">
            <v>2.8</v>
          </cell>
          <cell r="W157">
            <v>2.2000000000000002</v>
          </cell>
          <cell r="X157" t="str">
            <v>-</v>
          </cell>
          <cell r="Y157" t="str">
            <v>-</v>
          </cell>
          <cell r="Z157" t="str">
            <v>-</v>
          </cell>
          <cell r="AA157">
            <v>0.1</v>
          </cell>
          <cell r="AB157">
            <v>-0.6</v>
          </cell>
          <cell r="AC157">
            <v>-0.1</v>
          </cell>
          <cell r="AD157" t="str">
            <v>-</v>
          </cell>
          <cell r="AE157" t="str">
            <v>-</v>
          </cell>
          <cell r="AF157" t="str">
            <v>-</v>
          </cell>
          <cell r="AG15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25"/>
  <sheetViews>
    <sheetView zoomScale="85" zoomScaleNormal="85" workbookViewId="0">
      <pane xSplit="2" ySplit="6" topLeftCell="AY55" activePane="bottomRight" state="frozen"/>
      <selection pane="topRight" activeCell="C1" sqref="C1"/>
      <selection pane="bottomLeft" activeCell="A6" sqref="A6"/>
      <selection pane="bottomRight" activeCell="BW86" sqref="BW86"/>
    </sheetView>
  </sheetViews>
  <sheetFormatPr defaultRowHeight="15" outlineLevelCol="1" x14ac:dyDescent="0.25"/>
  <cols>
    <col min="2" max="2" width="21.5703125" bestFit="1" customWidth="1"/>
    <col min="3" max="3" width="21.5703125" customWidth="1" outlineLevel="1"/>
    <col min="4" max="5" width="14.28515625" style="1" customWidth="1" outlineLevel="1"/>
    <col min="6" max="14" width="11.42578125" style="2" customWidth="1" outlineLevel="1"/>
    <col min="15" max="15" width="11.42578125" style="15" customWidth="1" outlineLevel="1"/>
    <col min="16" max="19" width="11.42578125" customWidth="1" outlineLevel="1"/>
    <col min="20" max="20" width="11.42578125" style="13" customWidth="1" outlineLevel="1"/>
    <col min="21" max="26" width="9.140625" customWidth="1" outlineLevel="1"/>
    <col min="27" max="27" width="9.140625" style="13" customWidth="1" outlineLevel="1"/>
    <col min="28" max="34" width="9.140625" customWidth="1" outlineLevel="1"/>
    <col min="35" max="35" width="9.140625" style="13" customWidth="1" outlineLevel="1"/>
    <col min="36" max="40" width="9.140625" customWidth="1" outlineLevel="1"/>
    <col min="41" max="41" width="9.140625" style="13" customWidth="1" outlineLevel="1"/>
    <col min="42" max="45" width="9.140625" customWidth="1" outlineLevel="1"/>
    <col min="46" max="46" width="9.140625" style="13" customWidth="1" outlineLevel="1"/>
    <col min="47" max="52" width="9.140625" customWidth="1" outlineLevel="1"/>
    <col min="53" max="53" width="9.140625" style="13" customWidth="1" outlineLevel="1"/>
    <col min="54" max="54" width="9.140625" style="23" customWidth="1" outlineLevel="1"/>
    <col min="55" max="59" width="9.140625" style="2" customWidth="1" outlineLevel="1"/>
    <col min="60" max="60" width="9.140625" style="15" customWidth="1" outlineLevel="1"/>
    <col min="61" max="65" width="9.140625" style="2" customWidth="1" outlineLevel="1"/>
    <col min="66" max="66" width="9.140625" style="28" customWidth="1" outlineLevel="1"/>
    <col min="67" max="67" width="9.140625" style="35" customWidth="1" outlineLevel="1"/>
    <col min="68" max="73" width="9.140625" style="2" customWidth="1" outlineLevel="1"/>
    <col min="74" max="74" width="9.140625" style="35" customWidth="1" outlineLevel="1"/>
    <col min="75" max="75" width="17.28515625" style="2" bestFit="1" customWidth="1"/>
    <col min="76" max="76" width="4" style="2" customWidth="1"/>
    <col min="77" max="77" width="3.85546875" style="28" customWidth="1"/>
    <col min="78" max="78" width="22.85546875" style="15" bestFit="1" customWidth="1"/>
    <col min="79" max="80" width="12.7109375" style="28" bestFit="1" customWidth="1"/>
    <col min="81" max="84" width="11.42578125" style="2" hidden="1" customWidth="1" outlineLevel="1"/>
    <col min="85" max="85" width="11.42578125" style="35" hidden="1" customWidth="1" outlineLevel="1"/>
    <col min="86" max="88" width="11.42578125" style="28" hidden="1" customWidth="1" outlineLevel="1"/>
    <col min="89" max="89" width="4.7109375" style="28" customWidth="1" collapsed="1"/>
    <col min="90" max="90" width="20" style="28" customWidth="1"/>
    <col min="91" max="91" width="11.42578125" style="31" customWidth="1"/>
    <col min="92" max="92" width="9.85546875" style="28" customWidth="1"/>
    <col min="93" max="93" width="34.140625" style="28" bestFit="1" customWidth="1"/>
    <col min="94" max="94" width="34.140625" style="28" customWidth="1"/>
    <col min="95" max="101" width="13.5703125" style="28" customWidth="1"/>
    <col min="103" max="108" width="9.140625" style="2"/>
  </cols>
  <sheetData>
    <row r="1" spans="1:109" x14ac:dyDescent="0.25">
      <c r="A1">
        <v>1</v>
      </c>
      <c r="B1">
        <f>A1+1</f>
        <v>2</v>
      </c>
      <c r="D1" s="1">
        <f>B1+1</f>
        <v>3</v>
      </c>
      <c r="E1" s="1">
        <f t="shared" ref="E1:BH1" si="0">D1+1</f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 s="13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 s="13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>
        <f t="shared" si="0"/>
        <v>25</v>
      </c>
      <c r="AA1" s="13">
        <f t="shared" si="0"/>
        <v>26</v>
      </c>
      <c r="AB1">
        <f t="shared" si="0"/>
        <v>27</v>
      </c>
      <c r="AC1">
        <f t="shared" si="0"/>
        <v>28</v>
      </c>
      <c r="AD1">
        <f t="shared" si="0"/>
        <v>29</v>
      </c>
      <c r="AE1">
        <f t="shared" si="0"/>
        <v>30</v>
      </c>
      <c r="AF1">
        <f t="shared" si="0"/>
        <v>31</v>
      </c>
      <c r="AG1">
        <f t="shared" si="0"/>
        <v>32</v>
      </c>
      <c r="AH1">
        <f t="shared" si="0"/>
        <v>33</v>
      </c>
      <c r="AI1" s="13">
        <f t="shared" si="0"/>
        <v>34</v>
      </c>
      <c r="AJ1">
        <f t="shared" si="0"/>
        <v>35</v>
      </c>
      <c r="BC1">
        <f>DE1+1</f>
        <v>43</v>
      </c>
      <c r="BD1">
        <f t="shared" si="0"/>
        <v>44</v>
      </c>
      <c r="BE1">
        <f t="shared" si="0"/>
        <v>45</v>
      </c>
      <c r="BF1">
        <f t="shared" si="0"/>
        <v>46</v>
      </c>
      <c r="BG1">
        <f t="shared" si="0"/>
        <v>47</v>
      </c>
      <c r="BH1" s="13">
        <f t="shared" si="0"/>
        <v>48</v>
      </c>
      <c r="BI1">
        <f>DK1+1</f>
        <v>1</v>
      </c>
      <c r="BJ1">
        <f t="shared" ref="BJ1:BN1" si="1">BI1+1</f>
        <v>2</v>
      </c>
      <c r="BK1">
        <f t="shared" si="1"/>
        <v>3</v>
      </c>
      <c r="BL1">
        <f t="shared" si="1"/>
        <v>4</v>
      </c>
      <c r="BM1">
        <f t="shared" si="1"/>
        <v>5</v>
      </c>
      <c r="BN1" s="25">
        <f t="shared" si="1"/>
        <v>6</v>
      </c>
      <c r="BO1" s="32"/>
      <c r="BP1">
        <f>DQ1+1</f>
        <v>1</v>
      </c>
      <c r="BQ1">
        <f t="shared" ref="BQ1:BU1" si="2">BP1+1</f>
        <v>2</v>
      </c>
      <c r="BR1">
        <f t="shared" si="2"/>
        <v>3</v>
      </c>
      <c r="BS1">
        <f t="shared" si="2"/>
        <v>4</v>
      </c>
      <c r="BT1">
        <f t="shared" si="2"/>
        <v>5</v>
      </c>
      <c r="BU1">
        <f t="shared" si="2"/>
        <v>6</v>
      </c>
      <c r="BV1" s="32"/>
      <c r="BW1">
        <f>BH1+1</f>
        <v>49</v>
      </c>
      <c r="BX1"/>
      <c r="BY1" s="25"/>
      <c r="BZ1" s="13"/>
      <c r="CA1" s="25"/>
      <c r="CB1" s="25"/>
      <c r="CC1"/>
      <c r="CD1"/>
      <c r="CE1"/>
      <c r="CF1"/>
      <c r="CG1" s="32"/>
      <c r="CH1" s="25"/>
      <c r="CI1" s="25"/>
      <c r="CJ1" s="25"/>
      <c r="CK1" s="25"/>
      <c r="CL1" s="25"/>
      <c r="CM1" s="30"/>
      <c r="CN1" s="25"/>
      <c r="CO1" s="25"/>
      <c r="CP1" s="25"/>
      <c r="CQ1" s="25"/>
      <c r="CR1" s="25"/>
      <c r="CS1" s="25"/>
      <c r="CT1" s="25"/>
      <c r="CU1" s="25"/>
      <c r="CV1" s="25"/>
      <c r="CW1" s="25"/>
      <c r="CY1">
        <f>AJ1+1</f>
        <v>36</v>
      </c>
      <c r="CZ1">
        <f t="shared" ref="CZ1:DE1" si="3">CY1+1</f>
        <v>37</v>
      </c>
      <c r="DA1">
        <f t="shared" si="3"/>
        <v>38</v>
      </c>
      <c r="DB1">
        <f t="shared" si="3"/>
        <v>39</v>
      </c>
      <c r="DC1">
        <f t="shared" si="3"/>
        <v>40</v>
      </c>
      <c r="DD1">
        <f t="shared" si="3"/>
        <v>41</v>
      </c>
      <c r="DE1">
        <f t="shared" si="3"/>
        <v>42</v>
      </c>
    </row>
    <row r="2" spans="1:109" s="8" customFormat="1" x14ac:dyDescent="0.25">
      <c r="A2" s="8" t="s">
        <v>0</v>
      </c>
      <c r="D2" s="9" t="s">
        <v>1</v>
      </c>
      <c r="E2" s="9"/>
      <c r="F2" s="10" t="s">
        <v>2</v>
      </c>
      <c r="G2" s="10"/>
      <c r="H2" s="10"/>
      <c r="I2" s="10"/>
      <c r="J2" s="10"/>
      <c r="K2" s="10"/>
      <c r="L2" s="10"/>
      <c r="M2" s="10"/>
      <c r="N2" s="10"/>
      <c r="O2" s="14"/>
      <c r="T2" s="16"/>
      <c r="AA2" s="16"/>
      <c r="AI2" s="16"/>
      <c r="AO2" s="16"/>
      <c r="AT2" s="16"/>
      <c r="BA2" s="16"/>
      <c r="BB2" s="24"/>
      <c r="BC2" s="11" t="s">
        <v>43</v>
      </c>
      <c r="BD2" s="11"/>
      <c r="BE2" s="11"/>
      <c r="BF2" s="11"/>
      <c r="BG2" s="11"/>
      <c r="BH2" s="19"/>
      <c r="BI2" s="11"/>
      <c r="BJ2" s="11"/>
      <c r="BK2" s="11"/>
      <c r="BL2" s="11"/>
      <c r="BM2" s="11"/>
      <c r="BN2" s="37"/>
      <c r="BO2" s="40"/>
      <c r="BP2" s="11"/>
      <c r="BQ2" s="11"/>
      <c r="BR2" s="11"/>
      <c r="BS2" s="11"/>
      <c r="BT2" s="11"/>
      <c r="BU2" s="11"/>
      <c r="BV2" s="40"/>
      <c r="BW2" s="11"/>
      <c r="BX2" s="11"/>
      <c r="BY2" s="37"/>
      <c r="BZ2" s="19"/>
      <c r="CA2" s="37"/>
      <c r="CB2" s="37"/>
      <c r="CC2" s="22"/>
      <c r="CD2" s="22"/>
      <c r="CE2" s="22"/>
      <c r="CF2" s="22"/>
      <c r="CG2" s="33"/>
      <c r="CH2" s="27"/>
      <c r="CI2" s="27"/>
      <c r="CJ2" s="27"/>
      <c r="CK2" s="27"/>
      <c r="CL2" s="27"/>
      <c r="CM2" s="22"/>
      <c r="CN2" s="27"/>
      <c r="CO2" s="27"/>
      <c r="CP2" s="27"/>
      <c r="CQ2" s="27"/>
      <c r="CR2" s="27"/>
      <c r="CS2" s="26"/>
      <c r="CT2" s="26"/>
      <c r="CU2" s="26"/>
      <c r="CV2" s="26"/>
      <c r="CW2" s="26"/>
      <c r="CX2" s="6"/>
      <c r="CY2" s="7"/>
      <c r="CZ2" s="7"/>
      <c r="DA2" s="7"/>
      <c r="DB2" s="7"/>
      <c r="DC2" s="7"/>
      <c r="DD2" s="7"/>
    </row>
    <row r="3" spans="1:109" s="5" customFormat="1" x14ac:dyDescent="0.25">
      <c r="A3" s="8" t="s">
        <v>3</v>
      </c>
      <c r="B3" s="8" t="s">
        <v>4</v>
      </c>
      <c r="C3" s="8" t="s">
        <v>35</v>
      </c>
      <c r="D3" s="9" t="s">
        <v>5</v>
      </c>
      <c r="E3" s="9" t="s">
        <v>6</v>
      </c>
      <c r="F3" s="10" t="s">
        <v>7</v>
      </c>
      <c r="G3" s="10" t="s">
        <v>7</v>
      </c>
      <c r="H3" s="10" t="s">
        <v>7</v>
      </c>
      <c r="I3" s="10" t="s">
        <v>7</v>
      </c>
      <c r="J3" s="10" t="s">
        <v>7</v>
      </c>
      <c r="K3" s="10" t="s">
        <v>7</v>
      </c>
      <c r="L3" s="10" t="s">
        <v>8</v>
      </c>
      <c r="M3" s="10" t="s">
        <v>8</v>
      </c>
      <c r="N3" s="10" t="s">
        <v>8</v>
      </c>
      <c r="O3" s="14" t="s">
        <v>8</v>
      </c>
      <c r="P3" s="8"/>
      <c r="Q3" s="8" t="s">
        <v>0</v>
      </c>
      <c r="R3" s="8" t="s">
        <v>0</v>
      </c>
      <c r="S3" s="8" t="s">
        <v>0</v>
      </c>
      <c r="T3" s="16" t="s">
        <v>0</v>
      </c>
      <c r="U3" s="8"/>
      <c r="V3" s="8" t="s">
        <v>1</v>
      </c>
      <c r="W3" s="8"/>
      <c r="X3" s="8"/>
      <c r="Y3" s="8"/>
      <c r="Z3" s="8"/>
      <c r="AA3" s="16"/>
      <c r="AB3" s="8"/>
      <c r="AC3" s="8" t="s">
        <v>31</v>
      </c>
      <c r="AD3" s="8"/>
      <c r="AE3" s="8"/>
      <c r="AF3" s="8"/>
      <c r="AG3" s="8"/>
      <c r="AH3" s="8"/>
      <c r="AI3" s="16"/>
      <c r="AJ3" s="8"/>
      <c r="AK3" s="8" t="s">
        <v>41</v>
      </c>
      <c r="AL3" s="8"/>
      <c r="AM3" s="8"/>
      <c r="AN3" s="8"/>
      <c r="AO3" s="16"/>
      <c r="AP3" s="8"/>
      <c r="AQ3" s="8" t="s">
        <v>36</v>
      </c>
      <c r="AR3" s="8"/>
      <c r="AS3" s="8"/>
      <c r="AT3" s="16"/>
      <c r="AU3" s="8"/>
      <c r="AV3" s="8" t="s">
        <v>37</v>
      </c>
      <c r="AW3" s="8"/>
      <c r="AX3" s="8"/>
      <c r="AY3" s="8"/>
      <c r="AZ3" s="8" t="s">
        <v>42</v>
      </c>
      <c r="BA3" s="16"/>
      <c r="BB3" s="24"/>
      <c r="BC3" s="11" t="s">
        <v>44</v>
      </c>
      <c r="BD3" s="11"/>
      <c r="BE3" s="11"/>
      <c r="BF3" s="11"/>
      <c r="BG3" s="11"/>
      <c r="BH3" s="19"/>
      <c r="BI3" s="11" t="s">
        <v>60</v>
      </c>
      <c r="BJ3" s="11"/>
      <c r="BK3" s="11"/>
      <c r="BL3" s="11"/>
      <c r="BM3" s="11"/>
      <c r="BN3" s="37"/>
      <c r="BO3" s="40"/>
      <c r="BP3" s="11" t="s">
        <v>61</v>
      </c>
      <c r="BQ3" s="11"/>
      <c r="BR3" s="11"/>
      <c r="BS3" s="11"/>
      <c r="BT3" s="11"/>
      <c r="BU3" s="11"/>
      <c r="BV3" s="40"/>
      <c r="BW3" s="11"/>
      <c r="BX3" s="11"/>
      <c r="BY3" s="37"/>
      <c r="BZ3" s="19"/>
      <c r="CA3" s="37"/>
      <c r="CB3" s="37"/>
      <c r="CC3" s="22" t="s">
        <v>45</v>
      </c>
      <c r="CD3" s="22"/>
      <c r="CE3" s="22"/>
      <c r="CF3" s="22"/>
      <c r="CG3" s="33"/>
      <c r="CH3" s="27"/>
      <c r="CI3" s="27"/>
      <c r="CJ3" s="27"/>
      <c r="CK3" s="27"/>
      <c r="CL3" s="27"/>
      <c r="CM3" s="22"/>
      <c r="CN3" s="27"/>
      <c r="CO3" s="27"/>
      <c r="CP3" s="27" t="s">
        <v>70</v>
      </c>
      <c r="CQ3" s="27" t="s">
        <v>53</v>
      </c>
      <c r="CR3" s="27"/>
      <c r="CS3" s="26" t="s">
        <v>55</v>
      </c>
      <c r="CT3" s="26"/>
      <c r="CU3" s="26"/>
      <c r="CV3" s="26"/>
      <c r="CW3" s="26"/>
      <c r="CX3" s="6"/>
      <c r="CY3" s="7" t="s">
        <v>23</v>
      </c>
      <c r="CZ3" s="7"/>
      <c r="DA3" s="7"/>
      <c r="DB3" s="7"/>
      <c r="DC3" s="7"/>
      <c r="DD3" s="7"/>
    </row>
    <row r="4" spans="1:109" s="5" customFormat="1" x14ac:dyDescent="0.25">
      <c r="A4" s="8"/>
      <c r="B4" s="8"/>
      <c r="C4" s="8"/>
      <c r="D4" s="9" t="s">
        <v>9</v>
      </c>
      <c r="E4" s="9" t="s">
        <v>10</v>
      </c>
      <c r="F4" s="10"/>
      <c r="G4" s="10"/>
      <c r="H4" s="10"/>
      <c r="I4" s="10"/>
      <c r="J4" s="10"/>
      <c r="K4" s="10"/>
      <c r="L4" s="10" t="s">
        <v>11</v>
      </c>
      <c r="M4" s="10" t="s">
        <v>11</v>
      </c>
      <c r="N4" s="10" t="s">
        <v>11</v>
      </c>
      <c r="O4" s="14" t="s">
        <v>11</v>
      </c>
      <c r="P4" s="8"/>
      <c r="Q4" s="8" t="s">
        <v>12</v>
      </c>
      <c r="R4" s="8" t="s">
        <v>12</v>
      </c>
      <c r="S4" s="8" t="s">
        <v>12</v>
      </c>
      <c r="T4" s="16" t="s">
        <v>12</v>
      </c>
      <c r="U4" s="8"/>
      <c r="V4" s="8"/>
      <c r="W4" s="8"/>
      <c r="X4" s="8"/>
      <c r="Y4" s="8"/>
      <c r="Z4" s="8"/>
      <c r="AA4" s="16"/>
      <c r="AB4" s="8"/>
      <c r="AC4" s="8"/>
      <c r="AD4" s="8"/>
      <c r="AE4" s="8"/>
      <c r="AF4" s="8"/>
      <c r="AG4" s="8"/>
      <c r="AH4" s="8"/>
      <c r="AI4" s="16"/>
      <c r="AJ4" s="8"/>
      <c r="AK4" s="8"/>
      <c r="AL4" s="8"/>
      <c r="AM4" s="8"/>
      <c r="AN4" s="8"/>
      <c r="AO4" s="16"/>
      <c r="AP4" s="8"/>
      <c r="AQ4" s="8"/>
      <c r="AR4" s="8"/>
      <c r="AS4" s="8"/>
      <c r="AT4" s="16"/>
      <c r="AU4" s="8"/>
      <c r="AV4" s="8" t="s">
        <v>38</v>
      </c>
      <c r="AW4" s="8" t="s">
        <v>39</v>
      </c>
      <c r="AX4" s="8" t="s">
        <v>40</v>
      </c>
      <c r="AY4" s="8"/>
      <c r="AZ4" s="8"/>
      <c r="BA4" s="16"/>
      <c r="BB4" s="24"/>
      <c r="BC4" s="12" t="s">
        <v>24</v>
      </c>
      <c r="BD4" s="12"/>
      <c r="BE4" s="12"/>
      <c r="BF4" s="12"/>
      <c r="BG4" s="12"/>
      <c r="BH4" s="20"/>
      <c r="BI4" s="12"/>
      <c r="BJ4" s="12"/>
      <c r="BK4" s="12"/>
      <c r="BL4" s="12"/>
      <c r="BM4" s="12"/>
      <c r="BN4" s="38"/>
      <c r="BO4" s="41"/>
      <c r="BP4" s="12"/>
      <c r="BQ4" s="12"/>
      <c r="BR4" s="12"/>
      <c r="BS4" s="12"/>
      <c r="BT4" s="12"/>
      <c r="BU4" s="12"/>
      <c r="BV4" s="41"/>
      <c r="BW4" s="12"/>
      <c r="BX4" s="12"/>
      <c r="BY4" s="38"/>
      <c r="BZ4" s="20"/>
      <c r="CA4" s="38"/>
      <c r="CB4" s="38"/>
      <c r="CC4" s="22" t="s">
        <v>46</v>
      </c>
      <c r="CD4" s="22" t="s">
        <v>48</v>
      </c>
      <c r="CE4" s="22" t="s">
        <v>49</v>
      </c>
      <c r="CF4" s="22" t="s">
        <v>50</v>
      </c>
      <c r="CG4" s="33" t="s">
        <v>56</v>
      </c>
      <c r="CH4" s="27"/>
      <c r="CI4" s="27"/>
      <c r="CJ4" s="27"/>
      <c r="CK4" s="27" t="s">
        <v>67</v>
      </c>
      <c r="CL4" s="27"/>
      <c r="CM4" s="22" t="s">
        <v>51</v>
      </c>
      <c r="CN4" s="27" t="s">
        <v>58</v>
      </c>
      <c r="CO4" s="27"/>
      <c r="CP4" s="27" t="s">
        <v>71</v>
      </c>
      <c r="CQ4" s="27" t="s">
        <v>54</v>
      </c>
      <c r="CR4" s="27"/>
      <c r="CS4" s="26" t="s">
        <v>42</v>
      </c>
      <c r="CT4" s="27"/>
      <c r="CU4" s="27"/>
      <c r="CV4" s="27"/>
      <c r="CW4" s="27"/>
      <c r="CX4" s="6"/>
      <c r="CY4" s="7"/>
      <c r="CZ4" s="7"/>
      <c r="DA4" s="7"/>
      <c r="DB4" s="7"/>
      <c r="DC4" s="7"/>
      <c r="DD4" s="7"/>
    </row>
    <row r="5" spans="1:109" s="5" customFormat="1" x14ac:dyDescent="0.25">
      <c r="A5" s="8"/>
      <c r="B5" s="8"/>
      <c r="C5" s="8"/>
      <c r="D5" s="9" t="s">
        <v>13</v>
      </c>
      <c r="E5" s="9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10" t="s">
        <v>14</v>
      </c>
      <c r="M5" s="10" t="s">
        <v>15</v>
      </c>
      <c r="N5" s="10" t="s">
        <v>16</v>
      </c>
      <c r="O5" s="14" t="s">
        <v>17</v>
      </c>
      <c r="P5" s="8"/>
      <c r="Q5" s="8" t="s">
        <v>14</v>
      </c>
      <c r="R5" s="8" t="s">
        <v>15</v>
      </c>
      <c r="S5" s="8" t="s">
        <v>16</v>
      </c>
      <c r="T5" s="16" t="s">
        <v>17</v>
      </c>
      <c r="U5" s="8"/>
      <c r="V5" s="8" t="s">
        <v>14</v>
      </c>
      <c r="W5" s="8" t="s">
        <v>15</v>
      </c>
      <c r="X5" s="8" t="s">
        <v>16</v>
      </c>
      <c r="Y5" s="8" t="s">
        <v>17</v>
      </c>
      <c r="Z5" s="8" t="s">
        <v>18</v>
      </c>
      <c r="AA5" s="16" t="s">
        <v>19</v>
      </c>
      <c r="AB5" s="8"/>
      <c r="AC5" s="8" t="s">
        <v>14</v>
      </c>
      <c r="AD5" s="8" t="s">
        <v>15</v>
      </c>
      <c r="AE5" s="8" t="s">
        <v>16</v>
      </c>
      <c r="AF5" s="8" t="s">
        <v>17</v>
      </c>
      <c r="AG5" s="8" t="s">
        <v>18</v>
      </c>
      <c r="AH5" s="8" t="s">
        <v>19</v>
      </c>
      <c r="AI5" s="16" t="s">
        <v>32</v>
      </c>
      <c r="AJ5" s="8"/>
      <c r="AK5" s="8" t="s">
        <v>14</v>
      </c>
      <c r="AL5" s="8" t="s">
        <v>15</v>
      </c>
      <c r="AM5" s="8" t="s">
        <v>16</v>
      </c>
      <c r="AN5" s="8" t="s">
        <v>18</v>
      </c>
      <c r="AO5" s="16" t="s">
        <v>19</v>
      </c>
      <c r="AP5" s="8"/>
      <c r="AQ5" s="8" t="s">
        <v>14</v>
      </c>
      <c r="AR5" s="8" t="s">
        <v>15</v>
      </c>
      <c r="AS5" s="8" t="s">
        <v>16</v>
      </c>
      <c r="AT5" s="16" t="s">
        <v>17</v>
      </c>
      <c r="AU5" s="8"/>
      <c r="AV5" s="8" t="s">
        <v>16</v>
      </c>
      <c r="AW5" s="8" t="s">
        <v>16</v>
      </c>
      <c r="AX5" s="8" t="s">
        <v>16</v>
      </c>
      <c r="AY5" s="8"/>
      <c r="AZ5" s="8" t="s">
        <v>18</v>
      </c>
      <c r="BA5" s="16" t="s">
        <v>19</v>
      </c>
      <c r="BB5" s="24"/>
      <c r="BC5" s="11" t="s">
        <v>14</v>
      </c>
      <c r="BD5" s="11" t="s">
        <v>15</v>
      </c>
      <c r="BE5" s="11" t="s">
        <v>16</v>
      </c>
      <c r="BF5" s="11" t="s">
        <v>17</v>
      </c>
      <c r="BG5" s="11" t="s">
        <v>18</v>
      </c>
      <c r="BH5" s="19" t="s">
        <v>19</v>
      </c>
      <c r="BI5" s="11" t="s">
        <v>14</v>
      </c>
      <c r="BJ5" s="11" t="s">
        <v>15</v>
      </c>
      <c r="BK5" s="11" t="s">
        <v>16</v>
      </c>
      <c r="BL5" s="11" t="s">
        <v>17</v>
      </c>
      <c r="BM5" s="11" t="s">
        <v>18</v>
      </c>
      <c r="BN5" s="37" t="s">
        <v>19</v>
      </c>
      <c r="BO5" s="40"/>
      <c r="BP5" s="11" t="s">
        <v>14</v>
      </c>
      <c r="BQ5" s="11" t="s">
        <v>15</v>
      </c>
      <c r="BR5" s="11" t="s">
        <v>16</v>
      </c>
      <c r="BS5" s="11" t="s">
        <v>17</v>
      </c>
      <c r="BT5" s="11" t="s">
        <v>18</v>
      </c>
      <c r="BU5" s="11" t="s">
        <v>19</v>
      </c>
      <c r="BV5" s="40"/>
      <c r="BW5" s="11" t="s">
        <v>33</v>
      </c>
      <c r="BX5" s="11"/>
      <c r="BY5" s="37"/>
      <c r="BZ5" s="19"/>
      <c r="CA5" s="37"/>
      <c r="CB5" s="37" t="s">
        <v>85</v>
      </c>
      <c r="CC5" s="22" t="s">
        <v>47</v>
      </c>
      <c r="CD5" s="22" t="s">
        <v>47</v>
      </c>
      <c r="CE5" s="22" t="s">
        <v>47</v>
      </c>
      <c r="CF5" s="22"/>
      <c r="CG5" s="33" t="s">
        <v>57</v>
      </c>
      <c r="CH5" s="27"/>
      <c r="CI5" s="27" t="s">
        <v>64</v>
      </c>
      <c r="CJ5" s="27" t="s">
        <v>65</v>
      </c>
      <c r="CK5" s="27" t="s">
        <v>68</v>
      </c>
      <c r="CL5" s="27"/>
      <c r="CM5" s="22" t="s">
        <v>52</v>
      </c>
      <c r="CN5" s="27" t="s">
        <v>59</v>
      </c>
      <c r="CO5" s="27"/>
      <c r="CP5" s="27" t="s">
        <v>72</v>
      </c>
      <c r="CQ5" s="27"/>
      <c r="CR5" s="27"/>
      <c r="CS5" s="26"/>
      <c r="CT5" s="26"/>
      <c r="CU5" s="26"/>
      <c r="CV5" s="26"/>
      <c r="CW5" s="26"/>
      <c r="CX5" s="6"/>
      <c r="CY5" s="7" t="s">
        <v>14</v>
      </c>
      <c r="CZ5" s="7" t="s">
        <v>15</v>
      </c>
      <c r="DA5" s="7" t="s">
        <v>16</v>
      </c>
      <c r="DB5" s="7" t="s">
        <v>17</v>
      </c>
      <c r="DC5" s="7" t="s">
        <v>18</v>
      </c>
      <c r="DD5" s="7" t="s">
        <v>19</v>
      </c>
    </row>
    <row r="6" spans="1:109" s="5" customFormat="1" x14ac:dyDescent="0.25">
      <c r="A6" s="8"/>
      <c r="B6" s="8"/>
      <c r="C6" s="8"/>
      <c r="D6" s="9" t="s">
        <v>20</v>
      </c>
      <c r="E6" s="9" t="s">
        <v>20</v>
      </c>
      <c r="F6" s="10" t="s">
        <v>21</v>
      </c>
      <c r="G6" s="10" t="s">
        <v>21</v>
      </c>
      <c r="H6" s="10" t="s">
        <v>21</v>
      </c>
      <c r="I6" s="10" t="s">
        <v>21</v>
      </c>
      <c r="J6" s="10" t="s">
        <v>21</v>
      </c>
      <c r="K6" s="10" t="s">
        <v>21</v>
      </c>
      <c r="L6" s="10" t="s">
        <v>21</v>
      </c>
      <c r="M6" s="10" t="s">
        <v>21</v>
      </c>
      <c r="N6" s="10" t="s">
        <v>21</v>
      </c>
      <c r="O6" s="14" t="s">
        <v>21</v>
      </c>
      <c r="P6" s="8"/>
      <c r="Q6" s="8" t="s">
        <v>22</v>
      </c>
      <c r="R6" s="8" t="s">
        <v>22</v>
      </c>
      <c r="S6" s="8" t="s">
        <v>22</v>
      </c>
      <c r="T6" s="16" t="s">
        <v>22</v>
      </c>
      <c r="U6" s="8"/>
      <c r="V6" s="8" t="s">
        <v>21</v>
      </c>
      <c r="W6" s="8" t="s">
        <v>21</v>
      </c>
      <c r="X6" s="8" t="s">
        <v>21</v>
      </c>
      <c r="Y6" s="8" t="s">
        <v>21</v>
      </c>
      <c r="Z6" s="8" t="s">
        <v>21</v>
      </c>
      <c r="AA6" s="16" t="s">
        <v>21</v>
      </c>
      <c r="AB6" s="8"/>
      <c r="AC6" s="8" t="s">
        <v>21</v>
      </c>
      <c r="AD6" s="8" t="s">
        <v>21</v>
      </c>
      <c r="AE6" s="8" t="s">
        <v>21</v>
      </c>
      <c r="AF6" s="8" t="s">
        <v>21</v>
      </c>
      <c r="AG6" s="8" t="s">
        <v>21</v>
      </c>
      <c r="AH6" s="8" t="s">
        <v>21</v>
      </c>
      <c r="AI6" s="16"/>
      <c r="AJ6" s="8"/>
      <c r="AK6" s="8" t="s">
        <v>21</v>
      </c>
      <c r="AL6" s="8" t="s">
        <v>21</v>
      </c>
      <c r="AM6" s="8" t="s">
        <v>21</v>
      </c>
      <c r="AN6" s="8" t="s">
        <v>21</v>
      </c>
      <c r="AO6" s="16" t="s">
        <v>21</v>
      </c>
      <c r="AP6" s="8"/>
      <c r="AQ6" s="8" t="s">
        <v>21</v>
      </c>
      <c r="AR6" s="8" t="s">
        <v>21</v>
      </c>
      <c r="AS6" s="8" t="s">
        <v>21</v>
      </c>
      <c r="AT6" s="16" t="s">
        <v>21</v>
      </c>
      <c r="AU6" s="8"/>
      <c r="AV6" s="8" t="s">
        <v>21</v>
      </c>
      <c r="AW6" s="8" t="s">
        <v>21</v>
      </c>
      <c r="AX6" s="8" t="s">
        <v>21</v>
      </c>
      <c r="AY6" s="8"/>
      <c r="AZ6" s="8" t="s">
        <v>22</v>
      </c>
      <c r="BA6" s="16" t="s">
        <v>22</v>
      </c>
      <c r="BB6" s="24"/>
      <c r="BC6" s="11"/>
      <c r="BD6" s="11"/>
      <c r="BE6" s="11"/>
      <c r="BF6" s="11"/>
      <c r="BG6" s="11"/>
      <c r="BH6" s="19"/>
      <c r="BI6" s="11"/>
      <c r="BJ6" s="11"/>
      <c r="BK6" s="11"/>
      <c r="BL6" s="11"/>
      <c r="BM6" s="11"/>
      <c r="BN6" s="37"/>
      <c r="BO6" s="40"/>
      <c r="BP6" s="11"/>
      <c r="BQ6" s="11"/>
      <c r="BR6" s="11"/>
      <c r="BS6" s="11"/>
      <c r="BT6" s="11"/>
      <c r="BU6" s="11"/>
      <c r="BV6" s="40"/>
      <c r="BW6" s="11" t="s">
        <v>34</v>
      </c>
      <c r="BX6" s="11"/>
      <c r="BY6" s="37"/>
      <c r="BZ6" s="19"/>
      <c r="CA6" s="37"/>
      <c r="CB6" s="37" t="s">
        <v>84</v>
      </c>
      <c r="CC6" s="22"/>
      <c r="CD6" s="22"/>
      <c r="CE6" s="22"/>
      <c r="CF6" s="22"/>
      <c r="CG6" s="33"/>
      <c r="CH6" s="27"/>
      <c r="CI6" s="27"/>
      <c r="CJ6" s="27"/>
      <c r="CK6" s="27"/>
      <c r="CL6" s="27"/>
      <c r="CM6" s="22"/>
      <c r="CN6" s="27"/>
      <c r="CO6" s="27"/>
      <c r="CP6" s="27" t="s">
        <v>73</v>
      </c>
      <c r="CQ6" s="27"/>
      <c r="CR6" s="27"/>
      <c r="CS6" s="26"/>
      <c r="CT6" s="26"/>
      <c r="CU6" s="26"/>
      <c r="CV6" s="26"/>
      <c r="CW6" s="26"/>
      <c r="CX6" s="6"/>
      <c r="CY6" s="7"/>
      <c r="CZ6" s="7"/>
      <c r="DA6" s="7"/>
      <c r="DB6" s="7"/>
      <c r="DC6" s="7"/>
      <c r="DD6" s="7"/>
    </row>
    <row r="7" spans="1:109" x14ac:dyDescent="0.25">
      <c r="A7">
        <f>[1]Sheet1!A6</f>
        <v>2004185</v>
      </c>
      <c r="B7" t="str">
        <f>[1]Sheet1!B6</f>
        <v>Abercrombie &amp; Fitch</v>
      </c>
      <c r="C7" t="str">
        <f>[1]Sheet1!C6</f>
        <v>Genl Retailers</v>
      </c>
      <c r="D7" s="1">
        <f>[1]Sheet1!D6</f>
        <v>2130</v>
      </c>
      <c r="E7" s="1">
        <f>[1]Sheet1!E6</f>
        <v>1535</v>
      </c>
      <c r="F7">
        <f>[1]Sheet1!F6</f>
        <v>2.2999999999999998</v>
      </c>
      <c r="G7">
        <f>[1]Sheet1!G6</f>
        <v>1.8</v>
      </c>
      <c r="H7">
        <f>[1]Sheet1!H6</f>
        <v>0.8</v>
      </c>
      <c r="I7">
        <f>[1]Sheet1!I6</f>
        <v>0.6</v>
      </c>
      <c r="J7">
        <f>[1]Sheet1!J6</f>
        <v>0.3</v>
      </c>
      <c r="K7">
        <f>[1]Sheet1!K6</f>
        <v>0.7</v>
      </c>
      <c r="L7">
        <f>[1]Sheet1!L6</f>
        <v>5.7</v>
      </c>
      <c r="M7">
        <f>[1]Sheet1!M6</f>
        <v>5.7</v>
      </c>
      <c r="N7">
        <f>[1]Sheet1!N6</f>
        <v>5.6</v>
      </c>
      <c r="O7" s="13">
        <f>[1]Sheet1!O6</f>
        <v>5.6</v>
      </c>
      <c r="Q7">
        <f>[1]Sheet1!P6</f>
        <v>0.9</v>
      </c>
      <c r="R7">
        <f>[1]Sheet1!Q6</f>
        <v>0.63</v>
      </c>
      <c r="S7">
        <f>[1]Sheet1!R6</f>
        <v>0.54</v>
      </c>
      <c r="T7" s="13">
        <f>[1]Sheet1!S6</f>
        <v>0.52</v>
      </c>
      <c r="V7" s="3">
        <f>F7/L7</f>
        <v>0.40350877192982454</v>
      </c>
      <c r="W7" s="3">
        <f>G7/M7</f>
        <v>0.31578947368421051</v>
      </c>
      <c r="X7" s="3">
        <f>H7/N7</f>
        <v>0.14285714285714288</v>
      </c>
      <c r="Y7" s="3">
        <f>I7/O7</f>
        <v>0.10714285714285715</v>
      </c>
      <c r="Z7" s="3">
        <f>J7/O7</f>
        <v>5.3571428571428575E-2</v>
      </c>
      <c r="AA7" s="17">
        <f>K7/O7</f>
        <v>0.125</v>
      </c>
      <c r="AC7">
        <f>F7-L7</f>
        <v>-3.4000000000000004</v>
      </c>
      <c r="AD7">
        <f t="shared" ref="AD7:AF7" si="4">G7-M7</f>
        <v>-3.9000000000000004</v>
      </c>
      <c r="AE7">
        <f t="shared" si="4"/>
        <v>-4.8</v>
      </c>
      <c r="AF7">
        <f t="shared" si="4"/>
        <v>-5</v>
      </c>
      <c r="AG7">
        <f>J7-O7</f>
        <v>-5.3</v>
      </c>
      <c r="AH7">
        <f>K7-O7</f>
        <v>-4.8999999999999995</v>
      </c>
      <c r="AI7" s="17">
        <f>AVERAGE(V7:AA7)</f>
        <v>0.19131161236424396</v>
      </c>
      <c r="AJ7" s="3"/>
      <c r="AK7" s="4">
        <f>[1]Sheet1!AA6</f>
        <v>1</v>
      </c>
      <c r="AL7" s="4">
        <f>[1]Sheet1!AB6</f>
        <v>-0.5</v>
      </c>
      <c r="AM7" s="4">
        <f>[1]Sheet1!AC6</f>
        <v>-1</v>
      </c>
      <c r="AN7" s="4">
        <f>[1]Sheet1!AD6</f>
        <v>-0.5</v>
      </c>
      <c r="AO7" s="18">
        <f>[1]Sheet1!AE6</f>
        <v>0.3</v>
      </c>
      <c r="AP7" s="3"/>
      <c r="AQ7">
        <f>[1]Sheet1!T6</f>
        <v>8.6</v>
      </c>
      <c r="AR7">
        <f>[1]Sheet1!U6</f>
        <v>1.8</v>
      </c>
      <c r="AS7">
        <f>[1]Sheet1!V6</f>
        <v>-4.5999999999999996</v>
      </c>
      <c r="AT7" s="13">
        <f>[1]Sheet1!W6</f>
        <v>0.1</v>
      </c>
      <c r="AV7">
        <f>[1]Sheet1!X6</f>
        <v>-27</v>
      </c>
      <c r="AW7">
        <f>[1]Sheet1!Y6</f>
        <v>-6</v>
      </c>
      <c r="AX7">
        <f>[1]Sheet1!Z6</f>
        <v>-6</v>
      </c>
      <c r="AZ7">
        <f>[1]Sheet1!AF6</f>
        <v>2</v>
      </c>
      <c r="BA7" s="13">
        <f>[1]Sheet1!AG6</f>
        <v>2.1</v>
      </c>
      <c r="BC7" s="2">
        <f>V7</f>
        <v>0.40350877192982454</v>
      </c>
      <c r="BD7" s="2">
        <f t="shared" ref="BD7:BH7" si="5">W7</f>
        <v>0.31578947368421051</v>
      </c>
      <c r="BE7" s="2">
        <f t="shared" si="5"/>
        <v>0.14285714285714288</v>
      </c>
      <c r="BF7" s="2">
        <f t="shared" si="5"/>
        <v>0.10714285714285715</v>
      </c>
      <c r="BG7" s="2">
        <f t="shared" si="5"/>
        <v>5.3571428571428575E-2</v>
      </c>
      <c r="BH7" s="15">
        <f t="shared" si="5"/>
        <v>0.125</v>
      </c>
      <c r="BI7" s="1" t="str">
        <f>IF(BC7&gt;1,1,"0")</f>
        <v>0</v>
      </c>
      <c r="BJ7" s="1" t="str">
        <f t="shared" ref="BJ7:BN7" si="6">IF(BD7&gt;1,1,"0")</f>
        <v>0</v>
      </c>
      <c r="BK7" s="1" t="str">
        <f t="shared" si="6"/>
        <v>0</v>
      </c>
      <c r="BL7" s="1" t="str">
        <f t="shared" si="6"/>
        <v>0</v>
      </c>
      <c r="BM7" s="1" t="str">
        <f t="shared" si="6"/>
        <v>0</v>
      </c>
      <c r="BN7" s="1" t="str">
        <f t="shared" si="6"/>
        <v>0</v>
      </c>
      <c r="BO7" s="42">
        <f>SUM(BI7:BN7)</f>
        <v>0</v>
      </c>
      <c r="BP7" s="1">
        <f>IF(BC7&lt;1,1,"0")</f>
        <v>1</v>
      </c>
      <c r="BQ7" s="1">
        <f t="shared" ref="BQ7:BU7" si="7">IF(BD7&lt;1,1,"0")</f>
        <v>1</v>
      </c>
      <c r="BR7" s="1">
        <f t="shared" si="7"/>
        <v>1</v>
      </c>
      <c r="BS7" s="1">
        <f t="shared" si="7"/>
        <v>1</v>
      </c>
      <c r="BT7" s="1">
        <f t="shared" si="7"/>
        <v>1</v>
      </c>
      <c r="BU7" s="1">
        <f t="shared" si="7"/>
        <v>1</v>
      </c>
      <c r="BV7" s="42">
        <f>SUM(BP7:BU7)</f>
        <v>6</v>
      </c>
      <c r="BW7" s="2" t="str">
        <f t="shared" ref="BW7:BW38" si="8">IF(AI7&gt;1,$BW$5,$BW$6)</f>
        <v>Value Destroyer</v>
      </c>
      <c r="BX7" s="2" t="s">
        <v>63</v>
      </c>
      <c r="BY7" s="39">
        <f>IF(BW7=$BW$6,BV7,BO7)</f>
        <v>6</v>
      </c>
      <c r="BZ7" s="36" t="s">
        <v>62</v>
      </c>
      <c r="CA7" s="39" t="s">
        <v>83</v>
      </c>
      <c r="CB7" s="39" t="str">
        <f>IF(AG7&gt;AF7,$CB$5,$CB$6)</f>
        <v>Decreasing</v>
      </c>
      <c r="CC7" s="21">
        <f>(1+(AQ7/100))*(1+(AR7/100))*(1+(AS7/100))*(1+(AT7/100))-1</f>
        <v>5.574748479200009E-2</v>
      </c>
      <c r="CD7" s="21">
        <f>(1+(AR7/100))*(1+(AS7/100))*(1+(AT7/100))-1</f>
        <v>-2.7856828000000222E-2</v>
      </c>
      <c r="CE7" s="21">
        <f>(1+(AS7/100))*(1+(AT7/100))-1</f>
        <v>-4.5046000000000141E-2</v>
      </c>
      <c r="CF7" s="21">
        <f>AT7/100</f>
        <v>1E-3</v>
      </c>
      <c r="CG7" s="34">
        <f t="shared" ref="CG7:CG38" si="9">AVERAGE(CC7:CF7)</f>
        <v>-4.0388358020000681E-3</v>
      </c>
      <c r="CH7" s="43" t="str">
        <f>IF(CF7&gt;CG7,$CN$4,$CN$5)</f>
        <v>Faster</v>
      </c>
      <c r="CI7" s="43">
        <f>ABS(CF7)</f>
        <v>1E-3</v>
      </c>
      <c r="CJ7" s="43">
        <f>ABS(CG7)</f>
        <v>4.0388358020000681E-3</v>
      </c>
      <c r="CK7" s="43" t="str">
        <f>IF(AND(BW7=$BW$6,CM7=$CM$5),$CK$4,$CK$5)</f>
        <v>and</v>
      </c>
      <c r="CL7" s="43" t="s">
        <v>69</v>
      </c>
      <c r="CM7" s="31" t="str">
        <f>IF(CF7&gt;0,"Growing","Shrinking")</f>
        <v>Growing</v>
      </c>
      <c r="CN7" s="44" t="str">
        <f>IF(CM7=$CM$4,CH7,#REF!)</f>
        <v>Faster</v>
      </c>
      <c r="CO7" s="44" t="s">
        <v>66</v>
      </c>
      <c r="CP7" s="44"/>
      <c r="CQ7" s="29">
        <f>AV7/100</f>
        <v>-0.27</v>
      </c>
      <c r="CS7" s="28">
        <f>AZ7</f>
        <v>2</v>
      </c>
      <c r="CT7" s="28">
        <f>BA7</f>
        <v>2.1</v>
      </c>
      <c r="CY7" s="2">
        <f>Q7/V7</f>
        <v>2.2304347826086959</v>
      </c>
      <c r="CZ7" s="2">
        <f>R7/W7</f>
        <v>1.9950000000000001</v>
      </c>
      <c r="DA7" s="2">
        <f>S7/X7</f>
        <v>3.78</v>
      </c>
      <c r="DB7" s="2">
        <f>T7/Y7</f>
        <v>4.8533333333333335</v>
      </c>
      <c r="DC7" s="2">
        <f>T7/Z7</f>
        <v>9.706666666666667</v>
      </c>
      <c r="DD7" s="2">
        <f>T7/AA7</f>
        <v>4.16</v>
      </c>
    </row>
    <row r="8" spans="1:109" x14ac:dyDescent="0.25">
      <c r="A8">
        <f>[1]Sheet1!A7</f>
        <v>2872092</v>
      </c>
      <c r="B8" t="str">
        <f>[1]Sheet1!B7</f>
        <v>Aeropostale</v>
      </c>
      <c r="C8" t="str">
        <f>[1]Sheet1!C7</f>
        <v>Genl Retailers</v>
      </c>
      <c r="D8" s="1">
        <f>[1]Sheet1!D7</f>
        <v>252</v>
      </c>
      <c r="E8" s="1">
        <f>[1]Sheet1!E7</f>
        <v>353</v>
      </c>
      <c r="F8">
        <f>[1]Sheet1!F7</f>
        <v>4.9000000000000004</v>
      </c>
      <c r="G8">
        <f>[1]Sheet1!G7</f>
        <v>2.7</v>
      </c>
      <c r="H8">
        <f>[1]Sheet1!H7</f>
        <v>-6.5</v>
      </c>
      <c r="I8">
        <f>[1]Sheet1!I7</f>
        <v>-7.5</v>
      </c>
      <c r="J8">
        <f>[1]Sheet1!J7</f>
        <v>-13.8</v>
      </c>
      <c r="K8">
        <f>[1]Sheet1!K7</f>
        <v>-6</v>
      </c>
      <c r="L8">
        <f>[1]Sheet1!L7</f>
        <v>5.5</v>
      </c>
      <c r="M8">
        <f>[1]Sheet1!M7</f>
        <v>5.5</v>
      </c>
      <c r="N8">
        <f>[1]Sheet1!N7</f>
        <v>5.4</v>
      </c>
      <c r="O8" s="13">
        <f>[1]Sheet1!O7</f>
        <v>5.5</v>
      </c>
      <c r="Q8">
        <f>[1]Sheet1!P7</f>
        <v>0.86</v>
      </c>
      <c r="R8">
        <f>[1]Sheet1!Q7</f>
        <v>0.79</v>
      </c>
      <c r="S8">
        <f>[1]Sheet1!R7</f>
        <v>0.46</v>
      </c>
      <c r="T8" s="13">
        <f>[1]Sheet1!S7</f>
        <v>0.51</v>
      </c>
      <c r="V8" s="3">
        <f t="shared" ref="V8:V71" si="10">F8/L8</f>
        <v>0.89090909090909098</v>
      </c>
      <c r="W8" s="3">
        <f t="shared" ref="W8:W71" si="11">G8/M8</f>
        <v>0.49090909090909096</v>
      </c>
      <c r="X8" s="3">
        <f t="shared" ref="X8:X71" si="12">H8/N8</f>
        <v>-1.2037037037037037</v>
      </c>
      <c r="Y8" s="3">
        <f t="shared" ref="Y8:Y71" si="13">I8/O8</f>
        <v>-1.3636363636363635</v>
      </c>
      <c r="Z8" s="3">
        <f t="shared" ref="Z8:Z71" si="14">J8/O8</f>
        <v>-2.5090909090909093</v>
      </c>
      <c r="AA8" s="17">
        <f t="shared" ref="AA8:AA71" si="15">K8/O8</f>
        <v>-1.0909090909090908</v>
      </c>
      <c r="AC8">
        <f t="shared" ref="AC8:AC71" si="16">F8-L8</f>
        <v>-0.59999999999999964</v>
      </c>
      <c r="AD8">
        <f t="shared" ref="AD8:AD71" si="17">G8-M8</f>
        <v>-2.8</v>
      </c>
      <c r="AE8">
        <f t="shared" ref="AE8:AE71" si="18">H8-N8</f>
        <v>-11.9</v>
      </c>
      <c r="AF8">
        <f t="shared" ref="AF8:AF71" si="19">I8-O8</f>
        <v>-13</v>
      </c>
      <c r="AG8">
        <f t="shared" ref="AG8:AG71" si="20">J8-O8</f>
        <v>-19.3</v>
      </c>
      <c r="AH8">
        <f t="shared" ref="AH8:AH71" si="21">K8-O8</f>
        <v>-11.5</v>
      </c>
      <c r="AI8" s="17">
        <f t="shared" ref="AI8:AI71" si="22">AVERAGE(V8:AA8)</f>
        <v>-0.79758698092031421</v>
      </c>
      <c r="AJ8" s="3"/>
      <c r="AK8" s="4">
        <f>[1]Sheet1!AA7</f>
        <v>-8.8000000000000007</v>
      </c>
      <c r="AL8" s="4">
        <f>[1]Sheet1!AB7</f>
        <v>-2.1</v>
      </c>
      <c r="AM8" s="4">
        <f>[1]Sheet1!AC7</f>
        <v>-9.1999999999999993</v>
      </c>
      <c r="AN8" s="4">
        <f>[1]Sheet1!AD7</f>
        <v>-7.3</v>
      </c>
      <c r="AO8" s="18">
        <f>[1]Sheet1!AE7</f>
        <v>7.9</v>
      </c>
      <c r="AP8" s="3"/>
      <c r="AQ8">
        <f>[1]Sheet1!T7</f>
        <v>5.4</v>
      </c>
      <c r="AR8">
        <f>[1]Sheet1!U7</f>
        <v>0.2</v>
      </c>
      <c r="AS8">
        <f>[1]Sheet1!V7</f>
        <v>-5.2</v>
      </c>
      <c r="AT8" s="13">
        <f>[1]Sheet1!W7</f>
        <v>-4</v>
      </c>
      <c r="AV8" t="str">
        <f>[1]Sheet1!X7</f>
        <v>-</v>
      </c>
      <c r="AW8" t="str">
        <f>[1]Sheet1!Y7</f>
        <v>-</v>
      </c>
      <c r="AX8" t="str">
        <f>[1]Sheet1!Z7</f>
        <v>-</v>
      </c>
      <c r="AZ8">
        <f>[1]Sheet1!AF7</f>
        <v>0.4</v>
      </c>
      <c r="BA8" s="13">
        <f>[1]Sheet1!AG7</f>
        <v>0.7</v>
      </c>
      <c r="BC8" s="2">
        <f t="shared" ref="BC8:BC71" si="23">V8</f>
        <v>0.89090909090909098</v>
      </c>
      <c r="BD8" s="2">
        <f t="shared" ref="BD8:BD71" si="24">W8</f>
        <v>0.49090909090909096</v>
      </c>
      <c r="BE8" s="2">
        <f t="shared" ref="BE8:BE71" si="25">X8</f>
        <v>-1.2037037037037037</v>
      </c>
      <c r="BF8" s="2">
        <f t="shared" ref="BF8:BF71" si="26">Y8</f>
        <v>-1.3636363636363635</v>
      </c>
      <c r="BG8" s="2">
        <f t="shared" ref="BG8:BG71" si="27">Z8</f>
        <v>-2.5090909090909093</v>
      </c>
      <c r="BH8" s="15">
        <f t="shared" ref="BH8:BH71" si="28">AA8</f>
        <v>-1.0909090909090908</v>
      </c>
      <c r="BI8" s="1" t="str">
        <f t="shared" ref="BI8:BI71" si="29">IF(BC8&gt;1,1,"0")</f>
        <v>0</v>
      </c>
      <c r="BJ8" s="1" t="str">
        <f t="shared" ref="BJ8:BJ71" si="30">IF(BD8&gt;1,1,"0")</f>
        <v>0</v>
      </c>
      <c r="BK8" s="1" t="str">
        <f t="shared" ref="BK8:BK71" si="31">IF(BE8&gt;1,1,"0")</f>
        <v>0</v>
      </c>
      <c r="BL8" s="1" t="str">
        <f t="shared" ref="BL8:BL71" si="32">IF(BF8&gt;1,1,"0")</f>
        <v>0</v>
      </c>
      <c r="BM8" s="1" t="str">
        <f t="shared" ref="BM8:BM71" si="33">IF(BG8&gt;1,1,"0")</f>
        <v>0</v>
      </c>
      <c r="BN8" s="1" t="str">
        <f t="shared" ref="BN8:BN71" si="34">IF(BH8&gt;1,1,"0")</f>
        <v>0</v>
      </c>
      <c r="BO8" s="42">
        <f t="shared" ref="BO8:BO71" si="35">SUM(BI8:BN8)</f>
        <v>0</v>
      </c>
      <c r="BP8" s="1">
        <f t="shared" ref="BP8:BP71" si="36">IF(BC8&lt;1,1,"0")</f>
        <v>1</v>
      </c>
      <c r="BQ8" s="1">
        <f t="shared" ref="BQ8:BQ71" si="37">IF(BD8&lt;1,1,"0")</f>
        <v>1</v>
      </c>
      <c r="BR8" s="1">
        <f t="shared" ref="BR8:BR71" si="38">IF(BE8&lt;1,1,"0")</f>
        <v>1</v>
      </c>
      <c r="BS8" s="1">
        <f t="shared" ref="BS8:BS71" si="39">IF(BF8&lt;1,1,"0")</f>
        <v>1</v>
      </c>
      <c r="BT8" s="1">
        <f t="shared" ref="BT8:BT71" si="40">IF(BG8&lt;1,1,"0")</f>
        <v>1</v>
      </c>
      <c r="BU8" s="1">
        <f t="shared" ref="BU8:BU71" si="41">IF(BH8&lt;1,1,"0")</f>
        <v>1</v>
      </c>
      <c r="BV8" s="42">
        <f t="shared" ref="BV8:BV71" si="42">SUM(BP8:BU8)</f>
        <v>6</v>
      </c>
      <c r="BW8" s="2" t="str">
        <f t="shared" si="8"/>
        <v>Value Destroyer</v>
      </c>
      <c r="BX8" s="2" t="s">
        <v>63</v>
      </c>
      <c r="BY8" s="39">
        <f t="shared" ref="BY8:BY71" si="43">IF(BW8=$BW$6,BV8,BO8)</f>
        <v>6</v>
      </c>
      <c r="BZ8" s="36" t="s">
        <v>62</v>
      </c>
      <c r="CA8" s="39" t="s">
        <v>83</v>
      </c>
      <c r="CB8" s="39" t="str">
        <f t="shared" ref="CB8:CB71" si="44">IF(AG8&gt;AF8,$CB$5,$CB$6)</f>
        <v>Decreasing</v>
      </c>
      <c r="CC8" s="21">
        <f>(1+(AQ8/100))*(1+(AR8/100))*(1+(AS8/100))*(1+(AT8/100))-1</f>
        <v>-3.8857231359999966E-2</v>
      </c>
      <c r="CD8" s="21">
        <f>(1+(AR8/100))*(1+(AS8/100))*(1+(AT8/100))-1</f>
        <v>-8.809984000000004E-2</v>
      </c>
      <c r="CE8" s="21">
        <f>(1+(AS8/100))*(1+(AT8/100))-1</f>
        <v>-8.9920000000000111E-2</v>
      </c>
      <c r="CF8" s="21">
        <f>AT8/100</f>
        <v>-0.04</v>
      </c>
      <c r="CG8" s="34">
        <f t="shared" si="9"/>
        <v>-6.4219267840000024E-2</v>
      </c>
      <c r="CH8" s="43" t="str">
        <f>IF(CF8&gt;CG8,$CN$4,$CN$5)</f>
        <v>Faster</v>
      </c>
      <c r="CI8" s="43">
        <f t="shared" ref="CI8:CI71" si="45">ABS(CF8)</f>
        <v>0.04</v>
      </c>
      <c r="CJ8" s="43">
        <f t="shared" ref="CJ8:CJ71" si="46">ABS(CG8)</f>
        <v>6.4219267840000024E-2</v>
      </c>
      <c r="CK8" s="43" t="str">
        <f>IF(AND(BW8=$BW$6,CM8=$CM$5),$CK$4,$CK$5)</f>
        <v>but</v>
      </c>
      <c r="CL8" s="43" t="s">
        <v>69</v>
      </c>
      <c r="CM8" s="31" t="str">
        <f>IF(CF8&gt;0,"Growing","Shrinking")</f>
        <v>Shrinking</v>
      </c>
      <c r="CN8" s="44" t="e">
        <f>IF(CM8=$CM$4,CH8,#REF!)</f>
        <v>#REF!</v>
      </c>
      <c r="CO8" s="44" t="s">
        <v>66</v>
      </c>
      <c r="CP8" s="44"/>
      <c r="CQ8" s="29" t="e">
        <f>AV8/100</f>
        <v>#VALUE!</v>
      </c>
      <c r="CS8" s="28">
        <f>AZ8</f>
        <v>0.4</v>
      </c>
      <c r="CT8" s="28">
        <f>BA8</f>
        <v>0.7</v>
      </c>
      <c r="CY8" s="2">
        <f>Q8/V8</f>
        <v>0.96530612244897951</v>
      </c>
      <c r="CZ8" s="2">
        <f>R8/W8</f>
        <v>1.6092592592592592</v>
      </c>
      <c r="DA8" s="2">
        <f>S8/X8</f>
        <v>-0.38215384615384618</v>
      </c>
      <c r="DB8" s="2">
        <f>T8/Y8</f>
        <v>-0.37400000000000005</v>
      </c>
      <c r="DC8" s="2">
        <f>T8/Z8</f>
        <v>-0.20326086956521738</v>
      </c>
      <c r="DD8" s="2">
        <f>T8/AA8</f>
        <v>-0.46750000000000003</v>
      </c>
    </row>
    <row r="9" spans="1:109" x14ac:dyDescent="0.25">
      <c r="A9" t="str">
        <f>[1]Sheet1!A8</f>
        <v>BKWP5S5</v>
      </c>
      <c r="B9" t="str">
        <f>[1]Sheet1!B8</f>
        <v>Ahold</v>
      </c>
      <c r="C9" t="str">
        <f>[1]Sheet1!C8</f>
        <v>Food &amp; Drug Retail</v>
      </c>
      <c r="D9" s="1">
        <f>[1]Sheet1!D8</f>
        <v>15618</v>
      </c>
      <c r="E9" s="1">
        <f>[1]Sheet1!E8</f>
        <v>15108</v>
      </c>
      <c r="F9">
        <f>[1]Sheet1!F8</f>
        <v>3</v>
      </c>
      <c r="G9">
        <f>[1]Sheet1!G8</f>
        <v>3.4</v>
      </c>
      <c r="H9">
        <f>[1]Sheet1!H8</f>
        <v>2.2000000000000002</v>
      </c>
      <c r="I9">
        <f>[1]Sheet1!I8</f>
        <v>1.4</v>
      </c>
      <c r="J9">
        <f>[1]Sheet1!J8</f>
        <v>1.3</v>
      </c>
      <c r="K9">
        <f>[1]Sheet1!K8</f>
        <v>1.4</v>
      </c>
      <c r="L9">
        <f>[1]Sheet1!L8</f>
        <v>5.6</v>
      </c>
      <c r="M9">
        <f>[1]Sheet1!M8</f>
        <v>5.6</v>
      </c>
      <c r="N9">
        <f>[1]Sheet1!N8</f>
        <v>5.6</v>
      </c>
      <c r="O9" s="13">
        <f>[1]Sheet1!O8</f>
        <v>5.6</v>
      </c>
      <c r="Q9">
        <f>[1]Sheet1!P8</f>
        <v>0.52</v>
      </c>
      <c r="R9">
        <f>[1]Sheet1!Q8</f>
        <v>0.51</v>
      </c>
      <c r="S9">
        <f>[1]Sheet1!R8</f>
        <v>0.55000000000000004</v>
      </c>
      <c r="T9" s="13">
        <f>[1]Sheet1!S8</f>
        <v>0.55000000000000004</v>
      </c>
      <c r="V9" s="3">
        <f t="shared" si="10"/>
        <v>0.5357142857142857</v>
      </c>
      <c r="W9" s="3">
        <f t="shared" si="11"/>
        <v>0.60714285714285721</v>
      </c>
      <c r="X9" s="3">
        <f t="shared" si="12"/>
        <v>0.3928571428571429</v>
      </c>
      <c r="Y9" s="3">
        <f t="shared" si="13"/>
        <v>0.25</v>
      </c>
      <c r="Z9" s="3">
        <f t="shared" si="14"/>
        <v>0.23214285714285718</v>
      </c>
      <c r="AA9" s="17">
        <f t="shared" si="15"/>
        <v>0.25</v>
      </c>
      <c r="AC9">
        <f t="shared" si="16"/>
        <v>-2.5999999999999996</v>
      </c>
      <c r="AD9">
        <f t="shared" si="17"/>
        <v>-2.1999999999999997</v>
      </c>
      <c r="AE9">
        <f t="shared" si="18"/>
        <v>-3.3999999999999995</v>
      </c>
      <c r="AF9">
        <f t="shared" si="19"/>
        <v>-4.1999999999999993</v>
      </c>
      <c r="AG9">
        <f t="shared" si="20"/>
        <v>-4.3</v>
      </c>
      <c r="AH9">
        <f t="shared" si="21"/>
        <v>-4.1999999999999993</v>
      </c>
      <c r="AI9" s="17">
        <f t="shared" si="22"/>
        <v>0.37797619047619047</v>
      </c>
      <c r="AJ9" s="3"/>
      <c r="AK9" s="4">
        <f>[1]Sheet1!AA8</f>
        <v>0.3</v>
      </c>
      <c r="AL9" s="4">
        <f>[1]Sheet1!AB8</f>
        <v>0.4</v>
      </c>
      <c r="AM9" s="4">
        <f>[1]Sheet1!AC8</f>
        <v>-1.3</v>
      </c>
      <c r="AN9" s="4">
        <f>[1]Sheet1!AD8</f>
        <v>-0.9</v>
      </c>
      <c r="AO9" s="18">
        <f>[1]Sheet1!AE8</f>
        <v>0.2</v>
      </c>
      <c r="AP9" s="3"/>
      <c r="AQ9">
        <f>[1]Sheet1!T8</f>
        <v>0</v>
      </c>
      <c r="AR9">
        <f>[1]Sheet1!U8</f>
        <v>1.6</v>
      </c>
      <c r="AS9">
        <f>[1]Sheet1!V8</f>
        <v>0.3</v>
      </c>
      <c r="AT9" s="13">
        <f>[1]Sheet1!W8</f>
        <v>0.9</v>
      </c>
      <c r="AV9">
        <f>[1]Sheet1!X8</f>
        <v>4</v>
      </c>
      <c r="AW9">
        <f>[1]Sheet1!Y8</f>
        <v>14</v>
      </c>
      <c r="AX9">
        <f>[1]Sheet1!Z8</f>
        <v>-2</v>
      </c>
      <c r="AZ9">
        <f>[1]Sheet1!AF8</f>
        <v>3.8</v>
      </c>
      <c r="BA9" s="13">
        <f>[1]Sheet1!AG8</f>
        <v>3.8</v>
      </c>
      <c r="BC9" s="2">
        <f t="shared" si="23"/>
        <v>0.5357142857142857</v>
      </c>
      <c r="BD9" s="2">
        <f t="shared" si="24"/>
        <v>0.60714285714285721</v>
      </c>
      <c r="BE9" s="2">
        <f t="shared" si="25"/>
        <v>0.3928571428571429</v>
      </c>
      <c r="BF9" s="2">
        <f t="shared" si="26"/>
        <v>0.25</v>
      </c>
      <c r="BG9" s="2">
        <f t="shared" si="27"/>
        <v>0.23214285714285718</v>
      </c>
      <c r="BH9" s="15">
        <f t="shared" si="28"/>
        <v>0.25</v>
      </c>
      <c r="BI9" s="1" t="str">
        <f t="shared" si="29"/>
        <v>0</v>
      </c>
      <c r="BJ9" s="1" t="str">
        <f t="shared" si="30"/>
        <v>0</v>
      </c>
      <c r="BK9" s="1" t="str">
        <f t="shared" si="31"/>
        <v>0</v>
      </c>
      <c r="BL9" s="1" t="str">
        <f t="shared" si="32"/>
        <v>0</v>
      </c>
      <c r="BM9" s="1" t="str">
        <f t="shared" si="33"/>
        <v>0</v>
      </c>
      <c r="BN9" s="1" t="str">
        <f t="shared" si="34"/>
        <v>0</v>
      </c>
      <c r="BO9" s="42">
        <f t="shared" si="35"/>
        <v>0</v>
      </c>
      <c r="BP9" s="1">
        <f t="shared" si="36"/>
        <v>1</v>
      </c>
      <c r="BQ9" s="1">
        <f t="shared" si="37"/>
        <v>1</v>
      </c>
      <c r="BR9" s="1">
        <f t="shared" si="38"/>
        <v>1</v>
      </c>
      <c r="BS9" s="1">
        <f t="shared" si="39"/>
        <v>1</v>
      </c>
      <c r="BT9" s="1">
        <f t="shared" si="40"/>
        <v>1</v>
      </c>
      <c r="BU9" s="1">
        <f t="shared" si="41"/>
        <v>1</v>
      </c>
      <c r="BV9" s="42">
        <f t="shared" si="42"/>
        <v>6</v>
      </c>
      <c r="BW9" s="2" t="str">
        <f t="shared" si="8"/>
        <v>Value Destroyer</v>
      </c>
      <c r="BX9" s="2" t="s">
        <v>63</v>
      </c>
      <c r="BY9" s="39">
        <f t="shared" si="43"/>
        <v>6</v>
      </c>
      <c r="BZ9" s="36" t="s">
        <v>62</v>
      </c>
      <c r="CA9" s="39" t="s">
        <v>83</v>
      </c>
      <c r="CB9" s="39" t="str">
        <f t="shared" si="44"/>
        <v>Decreasing</v>
      </c>
      <c r="CC9" s="21">
        <f>(1+(AQ9/100))*(1+(AR9/100))*(1+(AS9/100))*(1+(AT9/100))-1</f>
        <v>2.8219431999999767E-2</v>
      </c>
      <c r="CD9" s="21">
        <f>(1+(AR9/100))*(1+(AS9/100))*(1+(AT9/100))-1</f>
        <v>2.8219431999999767E-2</v>
      </c>
      <c r="CE9" s="21">
        <f>(1+(AS9/100))*(1+(AT9/100))-1</f>
        <v>1.2026999999999788E-2</v>
      </c>
      <c r="CF9" s="21">
        <f>AT9/100</f>
        <v>9.0000000000000011E-3</v>
      </c>
      <c r="CG9" s="34">
        <f t="shared" si="9"/>
        <v>1.9366465999999832E-2</v>
      </c>
      <c r="CH9" s="43" t="str">
        <f>IF(CF9&gt;CG9,$CN$4,$CN$5)</f>
        <v>Slower</v>
      </c>
      <c r="CI9" s="43">
        <f t="shared" si="45"/>
        <v>9.0000000000000011E-3</v>
      </c>
      <c r="CJ9" s="43">
        <f t="shared" si="46"/>
        <v>1.9366465999999832E-2</v>
      </c>
      <c r="CK9" s="43" t="str">
        <f>IF(AND(BW9=$BW$6,CM9=$CM$5),$CK$4,$CK$5)</f>
        <v>and</v>
      </c>
      <c r="CL9" s="43" t="s">
        <v>69</v>
      </c>
      <c r="CM9" s="31" t="str">
        <f>IF(CF9&gt;0,"Growing","Shrinking")</f>
        <v>Growing</v>
      </c>
      <c r="CN9" s="44" t="str">
        <f>IF(CM9=$CM$4,CH9,#REF!)</f>
        <v>Slower</v>
      </c>
      <c r="CO9" s="44" t="s">
        <v>66</v>
      </c>
      <c r="CP9" s="44"/>
      <c r="CQ9" s="29">
        <f>AV9/100</f>
        <v>0.04</v>
      </c>
      <c r="CS9" s="28">
        <f>AZ9</f>
        <v>3.8</v>
      </c>
      <c r="CT9" s="28">
        <f>BA9</f>
        <v>3.8</v>
      </c>
      <c r="CY9" s="2">
        <f>Q9/V9</f>
        <v>0.97066666666666668</v>
      </c>
      <c r="CZ9" s="2">
        <f>R9/W9</f>
        <v>0.84</v>
      </c>
      <c r="DA9" s="2">
        <f>S9/X9</f>
        <v>1.4</v>
      </c>
      <c r="DB9" s="2">
        <f>T9/Y9</f>
        <v>2.2000000000000002</v>
      </c>
      <c r="DC9" s="2">
        <f>T9/Z9</f>
        <v>2.3692307692307693</v>
      </c>
      <c r="DD9" s="2">
        <f>T9/AA9</f>
        <v>2.2000000000000002</v>
      </c>
    </row>
    <row r="10" spans="1:109" x14ac:dyDescent="0.25">
      <c r="A10">
        <f>[1]Sheet1!A9</f>
        <v>2000019</v>
      </c>
      <c r="B10" t="str">
        <f>[1]Sheet1!B9</f>
        <v>Amazon.com</v>
      </c>
      <c r="C10" t="str">
        <f>[1]Sheet1!C9</f>
        <v>Genl Retailers</v>
      </c>
      <c r="D10" s="1">
        <f>[1]Sheet1!D9</f>
        <v>153042</v>
      </c>
      <c r="E10" s="1">
        <f>[1]Sheet1!E9</f>
        <v>146476</v>
      </c>
      <c r="F10">
        <f>[1]Sheet1!F9</f>
        <v>10.1</v>
      </c>
      <c r="G10">
        <f>[1]Sheet1!G9</f>
        <v>6</v>
      </c>
      <c r="H10">
        <f>[1]Sheet1!H9</f>
        <v>7</v>
      </c>
      <c r="I10">
        <f>[1]Sheet1!I9</f>
        <v>8.8000000000000007</v>
      </c>
      <c r="J10">
        <f>[1]Sheet1!J9</f>
        <v>6</v>
      </c>
      <c r="K10">
        <f>[1]Sheet1!K9</f>
        <v>9.3000000000000007</v>
      </c>
      <c r="L10">
        <f>[1]Sheet1!L9</f>
        <v>5.7</v>
      </c>
      <c r="M10">
        <f>[1]Sheet1!M9</f>
        <v>5.5</v>
      </c>
      <c r="N10">
        <f>[1]Sheet1!N9</f>
        <v>5.4</v>
      </c>
      <c r="O10" s="13">
        <f>[1]Sheet1!O9</f>
        <v>5.5</v>
      </c>
      <c r="Q10">
        <f>[1]Sheet1!P9</f>
        <v>5.27</v>
      </c>
      <c r="R10">
        <f>[1]Sheet1!Q9</f>
        <v>4.3600000000000003</v>
      </c>
      <c r="S10">
        <f>[1]Sheet1!R9</f>
        <v>4.46</v>
      </c>
      <c r="T10" s="13">
        <f>[1]Sheet1!S9</f>
        <v>4.76</v>
      </c>
      <c r="V10" s="3">
        <f t="shared" si="10"/>
        <v>1.7719298245614035</v>
      </c>
      <c r="W10" s="3">
        <f t="shared" si="11"/>
        <v>1.0909090909090908</v>
      </c>
      <c r="X10" s="3">
        <f t="shared" si="12"/>
        <v>1.2962962962962963</v>
      </c>
      <c r="Y10" s="3">
        <f t="shared" si="13"/>
        <v>1.6</v>
      </c>
      <c r="Z10" s="3">
        <f t="shared" si="14"/>
        <v>1.0909090909090908</v>
      </c>
      <c r="AA10" s="17">
        <f t="shared" si="15"/>
        <v>1.6909090909090911</v>
      </c>
      <c r="AC10">
        <f t="shared" si="16"/>
        <v>4.3999999999999995</v>
      </c>
      <c r="AD10">
        <f t="shared" si="17"/>
        <v>0.5</v>
      </c>
      <c r="AE10">
        <f t="shared" si="18"/>
        <v>1.5999999999999996</v>
      </c>
      <c r="AF10">
        <f t="shared" si="19"/>
        <v>3.3000000000000007</v>
      </c>
      <c r="AG10">
        <f t="shared" si="20"/>
        <v>0.5</v>
      </c>
      <c r="AH10">
        <f t="shared" si="21"/>
        <v>3.8000000000000007</v>
      </c>
      <c r="AI10" s="17">
        <f t="shared" si="22"/>
        <v>1.4234922322641619</v>
      </c>
      <c r="AJ10" s="3"/>
      <c r="AK10" s="4">
        <f>[1]Sheet1!AA9</f>
        <v>-3.2</v>
      </c>
      <c r="AL10" s="4">
        <f>[1]Sheet1!AB9</f>
        <v>-4</v>
      </c>
      <c r="AM10" s="4">
        <f>[1]Sheet1!AC9</f>
        <v>0.9</v>
      </c>
      <c r="AN10" s="4">
        <f>[1]Sheet1!AD9</f>
        <v>-1</v>
      </c>
      <c r="AO10" s="18">
        <f>[1]Sheet1!AE9</f>
        <v>3.3</v>
      </c>
      <c r="AP10" s="3"/>
      <c r="AQ10">
        <f>[1]Sheet1!T9</f>
        <v>31.9</v>
      </c>
      <c r="AR10">
        <f>[1]Sheet1!U9</f>
        <v>35.700000000000003</v>
      </c>
      <c r="AS10">
        <f>[1]Sheet1!V9</f>
        <v>31.8</v>
      </c>
      <c r="AT10" s="13">
        <f>[1]Sheet1!W9</f>
        <v>2.2000000000000002</v>
      </c>
      <c r="AV10">
        <f>[1]Sheet1!X9</f>
        <v>-8</v>
      </c>
      <c r="AW10">
        <f>[1]Sheet1!Y9</f>
        <v>7</v>
      </c>
      <c r="AX10">
        <f>[1]Sheet1!Z9</f>
        <v>18</v>
      </c>
      <c r="AZ10">
        <f>[1]Sheet1!AF9</f>
        <v>12</v>
      </c>
      <c r="BA10" s="13">
        <f>[1]Sheet1!AG9</f>
        <v>14.6</v>
      </c>
      <c r="BC10" s="2">
        <f t="shared" si="23"/>
        <v>1.7719298245614035</v>
      </c>
      <c r="BD10" s="2">
        <f t="shared" si="24"/>
        <v>1.0909090909090908</v>
      </c>
      <c r="BE10" s="2">
        <f t="shared" si="25"/>
        <v>1.2962962962962963</v>
      </c>
      <c r="BF10" s="2">
        <f t="shared" si="26"/>
        <v>1.6</v>
      </c>
      <c r="BG10" s="2">
        <f t="shared" si="27"/>
        <v>1.0909090909090908</v>
      </c>
      <c r="BH10" s="15">
        <f t="shared" si="28"/>
        <v>1.6909090909090911</v>
      </c>
      <c r="BI10" s="1">
        <f t="shared" si="29"/>
        <v>1</v>
      </c>
      <c r="BJ10" s="1">
        <f t="shared" si="30"/>
        <v>1</v>
      </c>
      <c r="BK10" s="1">
        <f t="shared" si="31"/>
        <v>1</v>
      </c>
      <c r="BL10" s="1">
        <f t="shared" si="32"/>
        <v>1</v>
      </c>
      <c r="BM10" s="1">
        <f t="shared" si="33"/>
        <v>1</v>
      </c>
      <c r="BN10" s="1">
        <f t="shared" si="34"/>
        <v>1</v>
      </c>
      <c r="BO10" s="42">
        <f t="shared" si="35"/>
        <v>6</v>
      </c>
      <c r="BP10" s="1" t="str">
        <f t="shared" si="36"/>
        <v>0</v>
      </c>
      <c r="BQ10" s="1" t="str">
        <f t="shared" si="37"/>
        <v>0</v>
      </c>
      <c r="BR10" s="1" t="str">
        <f t="shared" si="38"/>
        <v>0</v>
      </c>
      <c r="BS10" s="1" t="str">
        <f t="shared" si="39"/>
        <v>0</v>
      </c>
      <c r="BT10" s="1" t="str">
        <f t="shared" si="40"/>
        <v>0</v>
      </c>
      <c r="BU10" s="1" t="str">
        <f t="shared" si="41"/>
        <v>0</v>
      </c>
      <c r="BV10" s="42">
        <f t="shared" si="42"/>
        <v>0</v>
      </c>
      <c r="BW10" s="2" t="str">
        <f t="shared" si="8"/>
        <v>Value Creator</v>
      </c>
      <c r="BX10" s="2" t="s">
        <v>63</v>
      </c>
      <c r="BY10" s="39">
        <f t="shared" si="43"/>
        <v>6</v>
      </c>
      <c r="BZ10" s="36" t="s">
        <v>62</v>
      </c>
      <c r="CA10" s="39" t="s">
        <v>83</v>
      </c>
      <c r="CB10" s="39" t="str">
        <f t="shared" si="44"/>
        <v>Decreasing</v>
      </c>
      <c r="CC10" s="21">
        <f>(1+(AQ10/100))*(1+(AR10/100))*(1+(AS10/100))*(1+(AT10/100))-1</f>
        <v>1.4109652414680003</v>
      </c>
      <c r="CD10" s="21">
        <f>(1+(AR10/100))*(1+(AS10/100))*(1+(AT10/100))-1</f>
        <v>0.82787357200000011</v>
      </c>
      <c r="CE10" s="21">
        <f>(1+(AS10/100))*(1+(AT10/100))-1</f>
        <v>0.34699600000000008</v>
      </c>
      <c r="CF10" s="21">
        <f>AT10/100</f>
        <v>2.2000000000000002E-2</v>
      </c>
      <c r="CG10" s="34">
        <f t="shared" si="9"/>
        <v>0.65195870336700013</v>
      </c>
      <c r="CH10" s="43" t="str">
        <f>IF(CF10&gt;CG10,$CN$4,$CN$5)</f>
        <v>Slower</v>
      </c>
      <c r="CI10" s="43">
        <f t="shared" si="45"/>
        <v>2.2000000000000002E-2</v>
      </c>
      <c r="CJ10" s="43">
        <f t="shared" si="46"/>
        <v>0.65195870336700013</v>
      </c>
      <c r="CK10" s="43" t="str">
        <f>IF(AND(BW10=$BW$6,CM10=$CM$5),$CK$4,$CK$5)</f>
        <v>and</v>
      </c>
      <c r="CL10" s="43" t="s">
        <v>69</v>
      </c>
      <c r="CM10" s="31" t="str">
        <f>IF(CF10&gt;0,"Growing","Shrinking")</f>
        <v>Growing</v>
      </c>
      <c r="CN10" s="44" t="str">
        <f>IF(CM10=$CM$4,CH10,#REF!)</f>
        <v>Slower</v>
      </c>
      <c r="CO10" s="44" t="s">
        <v>66</v>
      </c>
      <c r="CP10" s="44"/>
      <c r="CQ10" s="29">
        <f>AV10/100</f>
        <v>-0.08</v>
      </c>
      <c r="CS10" s="28">
        <f>AZ10</f>
        <v>12</v>
      </c>
      <c r="CT10" s="28">
        <f>BA10</f>
        <v>14.6</v>
      </c>
      <c r="CY10" s="2">
        <f>Q10/V10</f>
        <v>2.9741584158415839</v>
      </c>
      <c r="CZ10" s="2">
        <f>R10/W10</f>
        <v>3.996666666666667</v>
      </c>
      <c r="DA10" s="2">
        <f>S10/X10</f>
        <v>3.4405714285714284</v>
      </c>
      <c r="DB10" s="2">
        <f>T10/Y10</f>
        <v>2.9749999999999996</v>
      </c>
      <c r="DC10" s="2">
        <f>T10/Z10</f>
        <v>4.3633333333333333</v>
      </c>
      <c r="DD10" s="2">
        <f>T10/AA10</f>
        <v>2.8150537634408597</v>
      </c>
    </row>
    <row r="11" spans="1:109" x14ac:dyDescent="0.25">
      <c r="A11">
        <f>[1]Sheet1!A10</f>
        <v>4024006</v>
      </c>
      <c r="B11" t="str">
        <f>[1]Sheet1!B10</f>
        <v>Amer Sports</v>
      </c>
      <c r="C11" t="str">
        <f>[1]Sheet1!C10</f>
        <v>Leisure Goods</v>
      </c>
      <c r="D11" s="1">
        <f>[1]Sheet1!D10</f>
        <v>2324</v>
      </c>
      <c r="E11" s="1">
        <f>[1]Sheet1!E10</f>
        <v>2840</v>
      </c>
      <c r="F11">
        <f>[1]Sheet1!F10</f>
        <v>4.5999999999999996</v>
      </c>
      <c r="G11">
        <f>[1]Sheet1!G10</f>
        <v>3.9</v>
      </c>
      <c r="H11">
        <f>[1]Sheet1!H10</f>
        <v>4.4000000000000004</v>
      </c>
      <c r="I11">
        <f>[1]Sheet1!I10</f>
        <v>6.1</v>
      </c>
      <c r="J11">
        <f>[1]Sheet1!J10</f>
        <v>4.9000000000000004</v>
      </c>
      <c r="K11">
        <f>[1]Sheet1!K10</f>
        <v>6.3</v>
      </c>
      <c r="L11">
        <f>[1]Sheet1!L10</f>
        <v>6.3</v>
      </c>
      <c r="M11">
        <f>[1]Sheet1!M10</f>
        <v>6.3</v>
      </c>
      <c r="N11">
        <f>[1]Sheet1!N10</f>
        <v>6.2</v>
      </c>
      <c r="O11" s="13">
        <f>[1]Sheet1!O10</f>
        <v>6.2</v>
      </c>
      <c r="Q11">
        <f>[1]Sheet1!P10</f>
        <v>0.86</v>
      </c>
      <c r="R11">
        <f>[1]Sheet1!Q10</f>
        <v>0.89</v>
      </c>
      <c r="S11">
        <f>[1]Sheet1!R10</f>
        <v>1.1599999999999999</v>
      </c>
      <c r="T11" s="13">
        <f>[1]Sheet1!S10</f>
        <v>1.1000000000000001</v>
      </c>
      <c r="V11" s="3">
        <f t="shared" si="10"/>
        <v>0.73015873015873012</v>
      </c>
      <c r="W11" s="3">
        <f t="shared" si="11"/>
        <v>0.61904761904761907</v>
      </c>
      <c r="X11" s="3">
        <f t="shared" si="12"/>
        <v>0.70967741935483875</v>
      </c>
      <c r="Y11" s="3">
        <f t="shared" si="13"/>
        <v>0.98387096774193539</v>
      </c>
      <c r="Z11" s="3">
        <f t="shared" si="14"/>
        <v>0.79032258064516137</v>
      </c>
      <c r="AA11" s="17">
        <f t="shared" si="15"/>
        <v>1.0161290322580645</v>
      </c>
      <c r="AC11">
        <f t="shared" si="16"/>
        <v>-1.7000000000000002</v>
      </c>
      <c r="AD11">
        <f t="shared" si="17"/>
        <v>-2.4</v>
      </c>
      <c r="AE11">
        <f t="shared" si="18"/>
        <v>-1.7999999999999998</v>
      </c>
      <c r="AF11">
        <f t="shared" si="19"/>
        <v>-0.10000000000000053</v>
      </c>
      <c r="AG11">
        <f t="shared" si="20"/>
        <v>-1.2999999999999998</v>
      </c>
      <c r="AH11">
        <f t="shared" si="21"/>
        <v>9.9999999999999645E-2</v>
      </c>
      <c r="AI11" s="17">
        <f t="shared" si="22"/>
        <v>0.80820105820105825</v>
      </c>
      <c r="AJ11" s="3"/>
      <c r="AK11" s="4">
        <f>[1]Sheet1!AA10</f>
        <v>1.6</v>
      </c>
      <c r="AL11" s="4">
        <f>[1]Sheet1!AB10</f>
        <v>-0.6</v>
      </c>
      <c r="AM11" s="4">
        <f>[1]Sheet1!AC10</f>
        <v>0.5</v>
      </c>
      <c r="AN11" s="4">
        <f>[1]Sheet1!AD10</f>
        <v>0.5</v>
      </c>
      <c r="AO11" s="18">
        <f>[1]Sheet1!AE10</f>
        <v>1.4</v>
      </c>
      <c r="AP11" s="3"/>
      <c r="AQ11">
        <f>[1]Sheet1!T10</f>
        <v>7.5</v>
      </c>
      <c r="AR11">
        <f>[1]Sheet1!U10</f>
        <v>2</v>
      </c>
      <c r="AS11">
        <f>[1]Sheet1!V10</f>
        <v>6.6</v>
      </c>
      <c r="AT11" s="13">
        <f>[1]Sheet1!W10</f>
        <v>0.4</v>
      </c>
      <c r="AV11">
        <f>[1]Sheet1!X10</f>
        <v>-5</v>
      </c>
      <c r="AW11" t="str">
        <f>[1]Sheet1!Y10</f>
        <v>-</v>
      </c>
      <c r="AX11">
        <f>[1]Sheet1!Z10</f>
        <v>2</v>
      </c>
      <c r="AZ11">
        <f>[1]Sheet1!AF10</f>
        <v>3.6</v>
      </c>
      <c r="BA11" s="13">
        <f>[1]Sheet1!AG10</f>
        <v>4.2</v>
      </c>
      <c r="BC11" s="2">
        <f t="shared" si="23"/>
        <v>0.73015873015873012</v>
      </c>
      <c r="BD11" s="2">
        <f t="shared" si="24"/>
        <v>0.61904761904761907</v>
      </c>
      <c r="BE11" s="2">
        <f t="shared" si="25"/>
        <v>0.70967741935483875</v>
      </c>
      <c r="BF11" s="2">
        <f t="shared" si="26"/>
        <v>0.98387096774193539</v>
      </c>
      <c r="BG11" s="2">
        <f t="shared" si="27"/>
        <v>0.79032258064516137</v>
      </c>
      <c r="BH11" s="15">
        <f t="shared" si="28"/>
        <v>1.0161290322580645</v>
      </c>
      <c r="BI11" s="1" t="str">
        <f t="shared" si="29"/>
        <v>0</v>
      </c>
      <c r="BJ11" s="1" t="str">
        <f t="shared" si="30"/>
        <v>0</v>
      </c>
      <c r="BK11" s="1" t="str">
        <f t="shared" si="31"/>
        <v>0</v>
      </c>
      <c r="BL11" s="1" t="str">
        <f t="shared" si="32"/>
        <v>0</v>
      </c>
      <c r="BM11" s="1" t="str">
        <f t="shared" si="33"/>
        <v>0</v>
      </c>
      <c r="BN11" s="1">
        <f t="shared" si="34"/>
        <v>1</v>
      </c>
      <c r="BO11" s="42">
        <f t="shared" si="35"/>
        <v>1</v>
      </c>
      <c r="BP11" s="1">
        <f t="shared" si="36"/>
        <v>1</v>
      </c>
      <c r="BQ11" s="1">
        <f t="shared" si="37"/>
        <v>1</v>
      </c>
      <c r="BR11" s="1">
        <f t="shared" si="38"/>
        <v>1</v>
      </c>
      <c r="BS11" s="1">
        <f t="shared" si="39"/>
        <v>1</v>
      </c>
      <c r="BT11" s="1">
        <f t="shared" si="40"/>
        <v>1</v>
      </c>
      <c r="BU11" s="1" t="str">
        <f t="shared" si="41"/>
        <v>0</v>
      </c>
      <c r="BV11" s="42">
        <f t="shared" si="42"/>
        <v>5</v>
      </c>
      <c r="BW11" s="2" t="str">
        <f t="shared" si="8"/>
        <v>Value Destroyer</v>
      </c>
      <c r="BX11" s="2" t="s">
        <v>63</v>
      </c>
      <c r="BY11" s="39">
        <f t="shared" si="43"/>
        <v>5</v>
      </c>
      <c r="BZ11" s="36" t="s">
        <v>62</v>
      </c>
      <c r="CA11" s="39" t="s">
        <v>83</v>
      </c>
      <c r="CB11" s="39" t="str">
        <f t="shared" si="44"/>
        <v>Decreasing</v>
      </c>
      <c r="CC11" s="21">
        <f>(1+(AQ11/100))*(1+(AR11/100))*(1+(AS11/100))*(1+(AT11/100))-1</f>
        <v>0.17354447600000023</v>
      </c>
      <c r="CD11" s="21">
        <f>(1+(AR11/100))*(1+(AS11/100))*(1+(AT11/100))-1</f>
        <v>9.1669280000000075E-2</v>
      </c>
      <c r="CE11" s="21">
        <f>(1+(AS11/100))*(1+(AT11/100))-1</f>
        <v>7.0264000000000104E-2</v>
      </c>
      <c r="CF11" s="21">
        <f>AT11/100</f>
        <v>4.0000000000000001E-3</v>
      </c>
      <c r="CG11" s="34">
        <f t="shared" si="9"/>
        <v>8.4869439000000102E-2</v>
      </c>
      <c r="CH11" s="43" t="str">
        <f>IF(CF11&gt;CG11,$CN$4,$CN$5)</f>
        <v>Slower</v>
      </c>
      <c r="CI11" s="43">
        <f t="shared" si="45"/>
        <v>4.0000000000000001E-3</v>
      </c>
      <c r="CJ11" s="43">
        <f t="shared" si="46"/>
        <v>8.4869439000000102E-2</v>
      </c>
      <c r="CK11" s="43" t="str">
        <f>IF(AND(BW11=$BW$6,CM11=$CM$5),$CK$4,$CK$5)</f>
        <v>and</v>
      </c>
      <c r="CL11" s="43" t="s">
        <v>69</v>
      </c>
      <c r="CM11" s="31" t="str">
        <f>IF(CF11&gt;0,"Growing","Shrinking")</f>
        <v>Growing</v>
      </c>
      <c r="CN11" s="44" t="str">
        <f>IF(CM11=$CM$4,CH11,#REF!)</f>
        <v>Slower</v>
      </c>
      <c r="CO11" s="44" t="s">
        <v>66</v>
      </c>
      <c r="CP11" s="44"/>
      <c r="CQ11" s="29">
        <f>AV11/100</f>
        <v>-0.05</v>
      </c>
      <c r="CS11" s="28">
        <f>AZ11</f>
        <v>3.6</v>
      </c>
      <c r="CT11" s="28">
        <f>BA11</f>
        <v>4.2</v>
      </c>
      <c r="CY11" s="2">
        <f>Q11/V11</f>
        <v>1.1778260869565218</v>
      </c>
      <c r="CZ11" s="2">
        <f>R11/W11</f>
        <v>1.4376923076923076</v>
      </c>
      <c r="DA11" s="2">
        <f>S11/X11</f>
        <v>1.6345454545454543</v>
      </c>
      <c r="DB11" s="2">
        <f>T11/Y11</f>
        <v>1.1180327868852462</v>
      </c>
      <c r="DC11" s="2">
        <f>T11/Z11</f>
        <v>1.3918367346938776</v>
      </c>
      <c r="DD11" s="2">
        <f>T11/AA11</f>
        <v>1.0825396825396827</v>
      </c>
    </row>
    <row r="12" spans="1:109" x14ac:dyDescent="0.25">
      <c r="A12">
        <f>[1]Sheet1!A11</f>
        <v>2048592</v>
      </c>
      <c r="B12" t="str">
        <f>[1]Sheet1!B11</f>
        <v>American Eagle</v>
      </c>
      <c r="C12" t="str">
        <f>[1]Sheet1!C11</f>
        <v>Genl Retailers</v>
      </c>
      <c r="D12" s="1">
        <f>[1]Sheet1!D11</f>
        <v>2671</v>
      </c>
      <c r="E12" s="1">
        <f>[1]Sheet1!E11</f>
        <v>2175</v>
      </c>
      <c r="F12">
        <f>[1]Sheet1!F11</f>
        <v>4.3</v>
      </c>
      <c r="G12">
        <f>[1]Sheet1!G11</f>
        <v>6.4</v>
      </c>
      <c r="H12">
        <f>[1]Sheet1!H11</f>
        <v>4</v>
      </c>
      <c r="I12">
        <f>[1]Sheet1!I11</f>
        <v>2.9</v>
      </c>
      <c r="J12">
        <f>[1]Sheet1!J11</f>
        <v>2.2999999999999998</v>
      </c>
      <c r="K12">
        <f>[1]Sheet1!K11</f>
        <v>3.1</v>
      </c>
      <c r="L12">
        <f>[1]Sheet1!L11</f>
        <v>5.7</v>
      </c>
      <c r="M12">
        <f>[1]Sheet1!M11</f>
        <v>5.6</v>
      </c>
      <c r="N12">
        <f>[1]Sheet1!N11</f>
        <v>5.7</v>
      </c>
      <c r="O12" s="13">
        <f>[1]Sheet1!O11</f>
        <v>5.7</v>
      </c>
      <c r="Q12">
        <f>[1]Sheet1!P11</f>
        <v>0.73</v>
      </c>
      <c r="R12">
        <f>[1]Sheet1!Q11</f>
        <v>0.95</v>
      </c>
      <c r="S12">
        <f>[1]Sheet1!R11</f>
        <v>0.73</v>
      </c>
      <c r="T12" s="13">
        <f>[1]Sheet1!S11</f>
        <v>0.71</v>
      </c>
      <c r="V12" s="3">
        <f t="shared" si="10"/>
        <v>0.7543859649122806</v>
      </c>
      <c r="W12" s="3">
        <f t="shared" si="11"/>
        <v>1.142857142857143</v>
      </c>
      <c r="X12" s="3">
        <f t="shared" si="12"/>
        <v>0.70175438596491224</v>
      </c>
      <c r="Y12" s="3">
        <f t="shared" si="13"/>
        <v>0.50877192982456132</v>
      </c>
      <c r="Z12" s="3">
        <f t="shared" si="14"/>
        <v>0.40350877192982454</v>
      </c>
      <c r="AA12" s="17">
        <f t="shared" si="15"/>
        <v>0.54385964912280704</v>
      </c>
      <c r="AC12">
        <f t="shared" si="16"/>
        <v>-1.4000000000000004</v>
      </c>
      <c r="AD12">
        <f t="shared" si="17"/>
        <v>0.80000000000000071</v>
      </c>
      <c r="AE12">
        <f t="shared" si="18"/>
        <v>-1.7000000000000002</v>
      </c>
      <c r="AF12">
        <f t="shared" si="19"/>
        <v>-2.8000000000000003</v>
      </c>
      <c r="AG12">
        <f t="shared" si="20"/>
        <v>-3.4000000000000004</v>
      </c>
      <c r="AH12">
        <f t="shared" si="21"/>
        <v>-2.6</v>
      </c>
      <c r="AI12" s="17">
        <f t="shared" si="22"/>
        <v>0.67585630743525471</v>
      </c>
      <c r="AJ12" s="3"/>
      <c r="AK12" s="4">
        <f>[1]Sheet1!AA11</f>
        <v>-1.4</v>
      </c>
      <c r="AL12" s="4">
        <f>[1]Sheet1!AB11</f>
        <v>2.1</v>
      </c>
      <c r="AM12" s="4">
        <f>[1]Sheet1!AC11</f>
        <v>-2.4</v>
      </c>
      <c r="AN12" s="4">
        <f>[1]Sheet1!AD11</f>
        <v>-1.6</v>
      </c>
      <c r="AO12" s="18">
        <f>[1]Sheet1!AE11</f>
        <v>0.8</v>
      </c>
      <c r="AP12" s="3"/>
      <c r="AQ12">
        <f>[1]Sheet1!T11</f>
        <v>4.8</v>
      </c>
      <c r="AR12">
        <f>[1]Sheet1!U11</f>
        <v>-5.7</v>
      </c>
      <c r="AS12">
        <f>[1]Sheet1!V11</f>
        <v>3.2</v>
      </c>
      <c r="AT12" s="13">
        <f>[1]Sheet1!W11</f>
        <v>0.2</v>
      </c>
      <c r="AV12" t="str">
        <f>[1]Sheet1!X11</f>
        <v>-</v>
      </c>
      <c r="AW12" t="str">
        <f>[1]Sheet1!Y11</f>
        <v>-</v>
      </c>
      <c r="AX12" t="str">
        <f>[1]Sheet1!Z11</f>
        <v>-</v>
      </c>
      <c r="AZ12">
        <f>[1]Sheet1!AF11</f>
        <v>2.4</v>
      </c>
      <c r="BA12" s="13">
        <f>[1]Sheet1!AG11</f>
        <v>2.5</v>
      </c>
      <c r="BC12" s="2">
        <f t="shared" si="23"/>
        <v>0.7543859649122806</v>
      </c>
      <c r="BD12" s="2">
        <f t="shared" si="24"/>
        <v>1.142857142857143</v>
      </c>
      <c r="BE12" s="2">
        <f t="shared" si="25"/>
        <v>0.70175438596491224</v>
      </c>
      <c r="BF12" s="2">
        <f t="shared" si="26"/>
        <v>0.50877192982456132</v>
      </c>
      <c r="BG12" s="2">
        <f t="shared" si="27"/>
        <v>0.40350877192982454</v>
      </c>
      <c r="BH12" s="15">
        <f t="shared" si="28"/>
        <v>0.54385964912280704</v>
      </c>
      <c r="BI12" s="1" t="str">
        <f t="shared" si="29"/>
        <v>0</v>
      </c>
      <c r="BJ12" s="1">
        <f t="shared" si="30"/>
        <v>1</v>
      </c>
      <c r="BK12" s="1" t="str">
        <f t="shared" si="31"/>
        <v>0</v>
      </c>
      <c r="BL12" s="1" t="str">
        <f t="shared" si="32"/>
        <v>0</v>
      </c>
      <c r="BM12" s="1" t="str">
        <f t="shared" si="33"/>
        <v>0</v>
      </c>
      <c r="BN12" s="1" t="str">
        <f t="shared" si="34"/>
        <v>0</v>
      </c>
      <c r="BO12" s="42">
        <f t="shared" si="35"/>
        <v>1</v>
      </c>
      <c r="BP12" s="1">
        <f t="shared" si="36"/>
        <v>1</v>
      </c>
      <c r="BQ12" s="1" t="str">
        <f t="shared" si="37"/>
        <v>0</v>
      </c>
      <c r="BR12" s="1">
        <f t="shared" si="38"/>
        <v>1</v>
      </c>
      <c r="BS12" s="1">
        <f t="shared" si="39"/>
        <v>1</v>
      </c>
      <c r="BT12" s="1">
        <f t="shared" si="40"/>
        <v>1</v>
      </c>
      <c r="BU12" s="1">
        <f t="shared" si="41"/>
        <v>1</v>
      </c>
      <c r="BV12" s="42">
        <f t="shared" si="42"/>
        <v>5</v>
      </c>
      <c r="BW12" s="2" t="str">
        <f t="shared" si="8"/>
        <v>Value Destroyer</v>
      </c>
      <c r="BX12" s="2" t="s">
        <v>63</v>
      </c>
      <c r="BY12" s="39">
        <f t="shared" si="43"/>
        <v>5</v>
      </c>
      <c r="BZ12" s="36" t="s">
        <v>62</v>
      </c>
      <c r="CA12" s="39" t="s">
        <v>83</v>
      </c>
      <c r="CB12" s="39" t="str">
        <f t="shared" si="44"/>
        <v>Decreasing</v>
      </c>
      <c r="CC12" s="21">
        <f>(1+(AQ12/100))*(1+(AR12/100))*(1+(AS12/100))*(1+(AT12/100))-1</f>
        <v>2.1928224896000215E-2</v>
      </c>
      <c r="CD12" s="21">
        <f>(1+(AR12/100))*(1+(AS12/100))*(1+(AT12/100))-1</f>
        <v>-2.487764800000003E-2</v>
      </c>
      <c r="CE12" s="21">
        <f>(1+(AS12/100))*(1+(AT12/100))-1</f>
        <v>3.4064000000000094E-2</v>
      </c>
      <c r="CF12" s="21">
        <f>AT12/100</f>
        <v>2E-3</v>
      </c>
      <c r="CG12" s="34">
        <f t="shared" si="9"/>
        <v>8.2786442240000702E-3</v>
      </c>
      <c r="CH12" s="43" t="str">
        <f>IF(CF12&gt;CG12,$CN$4,$CN$5)</f>
        <v>Slower</v>
      </c>
      <c r="CI12" s="43">
        <f t="shared" si="45"/>
        <v>2E-3</v>
      </c>
      <c r="CJ12" s="43">
        <f t="shared" si="46"/>
        <v>8.2786442240000702E-3</v>
      </c>
      <c r="CK12" s="43" t="str">
        <f>IF(AND(BW12=$BW$6,CM12=$CM$5),$CK$4,$CK$5)</f>
        <v>and</v>
      </c>
      <c r="CL12" s="43" t="s">
        <v>69</v>
      </c>
      <c r="CM12" s="31" t="str">
        <f>IF(CF12&gt;0,"Growing","Shrinking")</f>
        <v>Growing</v>
      </c>
      <c r="CN12" s="44" t="str">
        <f>IF(CM12=$CM$4,CH12,#REF!)</f>
        <v>Slower</v>
      </c>
      <c r="CO12" s="44" t="s">
        <v>66</v>
      </c>
      <c r="CP12" s="44"/>
      <c r="CQ12" s="29" t="e">
        <f>AV12/100</f>
        <v>#VALUE!</v>
      </c>
      <c r="CS12" s="28">
        <f>AZ12</f>
        <v>2.4</v>
      </c>
      <c r="CT12" s="28">
        <f>BA12</f>
        <v>2.5</v>
      </c>
      <c r="CY12" s="2">
        <f>Q12/V12</f>
        <v>0.96767441860465131</v>
      </c>
      <c r="CZ12" s="2">
        <f>R12/W12</f>
        <v>0.83124999999999982</v>
      </c>
      <c r="DA12" s="2">
        <f>S12/X12</f>
        <v>1.0402500000000001</v>
      </c>
      <c r="DB12" s="2">
        <f>T12/Y12</f>
        <v>1.3955172413793104</v>
      </c>
      <c r="DC12" s="2">
        <f>T12/Z12</f>
        <v>1.7595652173913043</v>
      </c>
      <c r="DD12" s="2">
        <f>T12/AA12</f>
        <v>1.3054838709677419</v>
      </c>
    </row>
    <row r="13" spans="1:109" x14ac:dyDescent="0.25">
      <c r="A13">
        <f>[1]Sheet1!A12</f>
        <v>6057378</v>
      </c>
      <c r="B13" t="str">
        <f>[1]Sheet1!B12</f>
        <v>ASICS</v>
      </c>
      <c r="C13" t="str">
        <f>[1]Sheet1!C12</f>
        <v>Personal Goods</v>
      </c>
      <c r="D13" s="1">
        <f>[1]Sheet1!D12</f>
        <v>4917</v>
      </c>
      <c r="E13" s="1">
        <f>[1]Sheet1!E12</f>
        <v>4724</v>
      </c>
      <c r="F13">
        <f>[1]Sheet1!F12</f>
        <v>5.6</v>
      </c>
      <c r="G13">
        <f>[1]Sheet1!G12</f>
        <v>5.7</v>
      </c>
      <c r="H13">
        <f>[1]Sheet1!H12</f>
        <v>5.2</v>
      </c>
      <c r="I13">
        <f>[1]Sheet1!I12</f>
        <v>6.7</v>
      </c>
      <c r="J13">
        <f>[1]Sheet1!J12</f>
        <v>6</v>
      </c>
      <c r="K13">
        <f>[1]Sheet1!K12</f>
        <v>6.7</v>
      </c>
      <c r="L13">
        <f>[1]Sheet1!L12</f>
        <v>5.6</v>
      </c>
      <c r="M13">
        <f>[1]Sheet1!M12</f>
        <v>5.6</v>
      </c>
      <c r="N13">
        <f>[1]Sheet1!N12</f>
        <v>5.6</v>
      </c>
      <c r="O13" s="13">
        <f>[1]Sheet1!O12</f>
        <v>5.6</v>
      </c>
      <c r="Q13">
        <f>[1]Sheet1!P12</f>
        <v>1.02</v>
      </c>
      <c r="R13">
        <f>[1]Sheet1!Q12</f>
        <v>1.06</v>
      </c>
      <c r="S13">
        <f>[1]Sheet1!R12</f>
        <v>1</v>
      </c>
      <c r="T13" s="13">
        <f>[1]Sheet1!S12</f>
        <v>2.02</v>
      </c>
      <c r="V13" s="3">
        <f t="shared" si="10"/>
        <v>1</v>
      </c>
      <c r="W13" s="3">
        <f t="shared" si="11"/>
        <v>1.017857142857143</v>
      </c>
      <c r="X13" s="3">
        <f t="shared" si="12"/>
        <v>0.92857142857142871</v>
      </c>
      <c r="Y13" s="3">
        <f t="shared" si="13"/>
        <v>1.1964285714285716</v>
      </c>
      <c r="Z13" s="3">
        <f t="shared" si="14"/>
        <v>1.0714285714285714</v>
      </c>
      <c r="AA13" s="17">
        <f t="shared" si="15"/>
        <v>1.1964285714285716</v>
      </c>
      <c r="AC13">
        <f t="shared" si="16"/>
        <v>0</v>
      </c>
      <c r="AD13">
        <f t="shared" si="17"/>
        <v>0.10000000000000053</v>
      </c>
      <c r="AE13">
        <f t="shared" si="18"/>
        <v>-0.39999999999999947</v>
      </c>
      <c r="AF13">
        <f t="shared" si="19"/>
        <v>1.1000000000000005</v>
      </c>
      <c r="AG13">
        <f t="shared" si="20"/>
        <v>0.40000000000000036</v>
      </c>
      <c r="AH13">
        <f t="shared" si="21"/>
        <v>1.1000000000000005</v>
      </c>
      <c r="AI13" s="17">
        <f t="shared" si="22"/>
        <v>1.0684523809523812</v>
      </c>
      <c r="AJ13" s="3"/>
      <c r="AK13" s="4">
        <f>[1]Sheet1!AA12</f>
        <v>0.4</v>
      </c>
      <c r="AL13" s="4">
        <f>[1]Sheet1!AB12</f>
        <v>0.2</v>
      </c>
      <c r="AM13" s="4">
        <f>[1]Sheet1!AC12</f>
        <v>-0.5</v>
      </c>
      <c r="AN13" s="4">
        <f>[1]Sheet1!AD12</f>
        <v>0.8</v>
      </c>
      <c r="AO13" s="18">
        <f>[1]Sheet1!AE12</f>
        <v>0.7</v>
      </c>
      <c r="AP13" s="3"/>
      <c r="AQ13">
        <f>[1]Sheet1!T12</f>
        <v>7.9</v>
      </c>
      <c r="AR13">
        <f>[1]Sheet1!U12</f>
        <v>5.2</v>
      </c>
      <c r="AS13">
        <f>[1]Sheet1!V12</f>
        <v>11.7</v>
      </c>
      <c r="AT13" s="13">
        <f>[1]Sheet1!W12</f>
        <v>5.8</v>
      </c>
      <c r="AV13">
        <f>[1]Sheet1!X12</f>
        <v>-8</v>
      </c>
      <c r="AW13">
        <f>[1]Sheet1!Y12</f>
        <v>8</v>
      </c>
      <c r="AX13">
        <f>[1]Sheet1!Z12</f>
        <v>11</v>
      </c>
      <c r="AZ13">
        <f>[1]Sheet1!AF12</f>
        <v>6.7</v>
      </c>
      <c r="BA13" s="13">
        <f>[1]Sheet1!AG12</f>
        <v>6.7</v>
      </c>
      <c r="BC13" s="2">
        <f t="shared" si="23"/>
        <v>1</v>
      </c>
      <c r="BD13" s="2">
        <f t="shared" si="24"/>
        <v>1.017857142857143</v>
      </c>
      <c r="BE13" s="2">
        <f t="shared" si="25"/>
        <v>0.92857142857142871</v>
      </c>
      <c r="BF13" s="2">
        <f t="shared" si="26"/>
        <v>1.1964285714285716</v>
      </c>
      <c r="BG13" s="2">
        <f t="shared" si="27"/>
        <v>1.0714285714285714</v>
      </c>
      <c r="BH13" s="15">
        <f t="shared" si="28"/>
        <v>1.1964285714285716</v>
      </c>
      <c r="BI13" s="1" t="str">
        <f t="shared" si="29"/>
        <v>0</v>
      </c>
      <c r="BJ13" s="1">
        <f t="shared" si="30"/>
        <v>1</v>
      </c>
      <c r="BK13" s="1" t="str">
        <f t="shared" si="31"/>
        <v>0</v>
      </c>
      <c r="BL13" s="1">
        <f t="shared" si="32"/>
        <v>1</v>
      </c>
      <c r="BM13" s="1">
        <f t="shared" si="33"/>
        <v>1</v>
      </c>
      <c r="BN13" s="1">
        <f t="shared" si="34"/>
        <v>1</v>
      </c>
      <c r="BO13" s="42">
        <f t="shared" si="35"/>
        <v>4</v>
      </c>
      <c r="BP13" s="1" t="str">
        <f t="shared" si="36"/>
        <v>0</v>
      </c>
      <c r="BQ13" s="1" t="str">
        <f t="shared" si="37"/>
        <v>0</v>
      </c>
      <c r="BR13" s="1">
        <f t="shared" si="38"/>
        <v>1</v>
      </c>
      <c r="BS13" s="1" t="str">
        <f t="shared" si="39"/>
        <v>0</v>
      </c>
      <c r="BT13" s="1" t="str">
        <f t="shared" si="40"/>
        <v>0</v>
      </c>
      <c r="BU13" s="1" t="str">
        <f t="shared" si="41"/>
        <v>0</v>
      </c>
      <c r="BV13" s="42">
        <f t="shared" si="42"/>
        <v>1</v>
      </c>
      <c r="BW13" s="2" t="str">
        <f t="shared" si="8"/>
        <v>Value Creator</v>
      </c>
      <c r="BX13" s="2" t="s">
        <v>63</v>
      </c>
      <c r="BY13" s="39">
        <f t="shared" si="43"/>
        <v>4</v>
      </c>
      <c r="BZ13" s="36" t="s">
        <v>62</v>
      </c>
      <c r="CA13" s="39" t="s">
        <v>83</v>
      </c>
      <c r="CB13" s="39" t="str">
        <f t="shared" si="44"/>
        <v>Decreasing</v>
      </c>
      <c r="CC13" s="21">
        <f>(1+(AQ13/100))*(1+(AR13/100))*(1+(AS13/100))*(1+(AT13/100))-1</f>
        <v>0.34145474288799993</v>
      </c>
      <c r="CD13" s="21">
        <f>(1+(AR13/100))*(1+(AS13/100))*(1+(AT13/100))-1</f>
        <v>0.24323887200000005</v>
      </c>
      <c r="CE13" s="21">
        <f>(1+(AS13/100))*(1+(AT13/100))-1</f>
        <v>0.181786</v>
      </c>
      <c r="CF13" s="21">
        <f>AT13/100</f>
        <v>5.7999999999999996E-2</v>
      </c>
      <c r="CG13" s="34">
        <f t="shared" si="9"/>
        <v>0.20611990372200001</v>
      </c>
      <c r="CH13" s="43" t="str">
        <f>IF(CF13&gt;CG13,$CN$4,$CN$5)</f>
        <v>Slower</v>
      </c>
      <c r="CI13" s="43">
        <f t="shared" si="45"/>
        <v>5.7999999999999996E-2</v>
      </c>
      <c r="CJ13" s="43">
        <f t="shared" si="46"/>
        <v>0.20611990372200001</v>
      </c>
      <c r="CK13" s="43" t="str">
        <f>IF(AND(BW13=$BW$6,CM13=$CM$5),$CK$4,$CK$5)</f>
        <v>and</v>
      </c>
      <c r="CL13" s="43" t="s">
        <v>69</v>
      </c>
      <c r="CM13" s="31" t="str">
        <f>IF(CF13&gt;0,"Growing","Shrinking")</f>
        <v>Growing</v>
      </c>
      <c r="CN13" s="44" t="str">
        <f>IF(CM13=$CM$4,CH13,#REF!)</f>
        <v>Slower</v>
      </c>
      <c r="CO13" s="44" t="s">
        <v>66</v>
      </c>
      <c r="CP13" s="44"/>
      <c r="CQ13" s="29">
        <f>AV13/100</f>
        <v>-0.08</v>
      </c>
      <c r="CS13" s="28">
        <f>AZ13</f>
        <v>6.7</v>
      </c>
      <c r="CT13" s="28">
        <f>BA13</f>
        <v>6.7</v>
      </c>
      <c r="CY13" s="2">
        <f>Q13/V13</f>
        <v>1.02</v>
      </c>
      <c r="CZ13" s="2">
        <f>R13/W13</f>
        <v>1.0414035087719298</v>
      </c>
      <c r="DA13" s="2">
        <f>S13/X13</f>
        <v>1.0769230769230766</v>
      </c>
      <c r="DB13" s="2">
        <f>T13/Y13</f>
        <v>1.6883582089552236</v>
      </c>
      <c r="DC13" s="2">
        <f>T13/Z13</f>
        <v>1.8853333333333333</v>
      </c>
      <c r="DD13" s="2">
        <f>T13/AA13</f>
        <v>1.6883582089552236</v>
      </c>
    </row>
    <row r="14" spans="1:109" x14ac:dyDescent="0.25">
      <c r="A14">
        <f>[1]Sheet1!A13</f>
        <v>3092725</v>
      </c>
      <c r="B14" t="str">
        <f>[1]Sheet1!B13</f>
        <v>ASOS</v>
      </c>
      <c r="C14" t="str">
        <f>[1]Sheet1!C13</f>
        <v>Genl Retailers</v>
      </c>
      <c r="D14" s="1">
        <f>[1]Sheet1!D13</f>
        <v>3120</v>
      </c>
      <c r="E14" s="1">
        <f>[1]Sheet1!E13</f>
        <v>2987</v>
      </c>
      <c r="F14">
        <f>[1]Sheet1!F13</f>
        <v>28</v>
      </c>
      <c r="G14">
        <f>[1]Sheet1!G13</f>
        <v>25.2</v>
      </c>
      <c r="H14">
        <f>[1]Sheet1!H13</f>
        <v>15.1</v>
      </c>
      <c r="I14">
        <f>[1]Sheet1!I13</f>
        <v>14.1</v>
      </c>
      <c r="J14">
        <f>[1]Sheet1!J13</f>
        <v>13.9</v>
      </c>
      <c r="K14">
        <f>[1]Sheet1!K13</f>
        <v>15.1</v>
      </c>
      <c r="L14">
        <f>[1]Sheet1!L13</f>
        <v>6.8</v>
      </c>
      <c r="M14">
        <f>[1]Sheet1!M13</f>
        <v>6.9</v>
      </c>
      <c r="N14">
        <f>[1]Sheet1!N13</f>
        <v>6.9</v>
      </c>
      <c r="O14" s="13">
        <f>[1]Sheet1!O13</f>
        <v>6.9</v>
      </c>
      <c r="Q14">
        <f>[1]Sheet1!P13</f>
        <v>8.8800000000000008</v>
      </c>
      <c r="R14">
        <f>[1]Sheet1!Q13</f>
        <v>12.39</v>
      </c>
      <c r="S14">
        <f>[1]Sheet1!R13</f>
        <v>7.4</v>
      </c>
      <c r="T14" s="13">
        <f>[1]Sheet1!S13</f>
        <v>6.15</v>
      </c>
      <c r="V14" s="3">
        <f t="shared" si="10"/>
        <v>4.1176470588235299</v>
      </c>
      <c r="W14" s="3">
        <f t="shared" si="11"/>
        <v>3.652173913043478</v>
      </c>
      <c r="X14" s="3">
        <f t="shared" si="12"/>
        <v>2.1884057971014492</v>
      </c>
      <c r="Y14" s="3">
        <f t="shared" si="13"/>
        <v>2.043478260869565</v>
      </c>
      <c r="Z14" s="3">
        <f t="shared" si="14"/>
        <v>2.0144927536231885</v>
      </c>
      <c r="AA14" s="17">
        <f t="shared" si="15"/>
        <v>2.1884057971014492</v>
      </c>
      <c r="AC14">
        <f t="shared" si="16"/>
        <v>21.2</v>
      </c>
      <c r="AD14">
        <f t="shared" si="17"/>
        <v>18.299999999999997</v>
      </c>
      <c r="AE14">
        <f t="shared" si="18"/>
        <v>8.1999999999999993</v>
      </c>
      <c r="AF14">
        <f t="shared" si="19"/>
        <v>7.1999999999999993</v>
      </c>
      <c r="AG14">
        <f t="shared" si="20"/>
        <v>7</v>
      </c>
      <c r="AH14">
        <f t="shared" si="21"/>
        <v>8.1999999999999993</v>
      </c>
      <c r="AI14" s="17">
        <f t="shared" si="22"/>
        <v>2.7007672634271098</v>
      </c>
      <c r="AJ14" s="3"/>
      <c r="AK14" s="4">
        <f>[1]Sheet1!AA13</f>
        <v>0.1</v>
      </c>
      <c r="AL14" s="4">
        <f>[1]Sheet1!AB13</f>
        <v>-2.8</v>
      </c>
      <c r="AM14" s="4">
        <f>[1]Sheet1!AC13</f>
        <v>-10.1</v>
      </c>
      <c r="AN14" s="4">
        <f>[1]Sheet1!AD13</f>
        <v>-1.2</v>
      </c>
      <c r="AO14" s="18">
        <f>[1]Sheet1!AE13</f>
        <v>1.3</v>
      </c>
      <c r="AP14" s="3"/>
      <c r="AQ14">
        <f>[1]Sheet1!T13</f>
        <v>6.3</v>
      </c>
      <c r="AR14">
        <f>[1]Sheet1!U13</f>
        <v>33.5</v>
      </c>
      <c r="AS14">
        <f>[1]Sheet1!V13</f>
        <v>25</v>
      </c>
      <c r="AT14" s="13">
        <f>[1]Sheet1!W13</f>
        <v>14.6</v>
      </c>
      <c r="AV14">
        <f>[1]Sheet1!X13</f>
        <v>-28</v>
      </c>
      <c r="AW14">
        <f>[1]Sheet1!Y13</f>
        <v>19</v>
      </c>
      <c r="AX14">
        <f>[1]Sheet1!Z13</f>
        <v>20</v>
      </c>
      <c r="AZ14">
        <f>[1]Sheet1!AF13</f>
        <v>21.8</v>
      </c>
      <c r="BA14" s="13">
        <f>[1]Sheet1!AG13</f>
        <v>22</v>
      </c>
      <c r="BC14" s="2">
        <f t="shared" si="23"/>
        <v>4.1176470588235299</v>
      </c>
      <c r="BD14" s="2">
        <f t="shared" si="24"/>
        <v>3.652173913043478</v>
      </c>
      <c r="BE14" s="2">
        <f t="shared" si="25"/>
        <v>2.1884057971014492</v>
      </c>
      <c r="BF14" s="2">
        <f t="shared" si="26"/>
        <v>2.043478260869565</v>
      </c>
      <c r="BG14" s="2">
        <f t="shared" si="27"/>
        <v>2.0144927536231885</v>
      </c>
      <c r="BH14" s="15">
        <f t="shared" si="28"/>
        <v>2.1884057971014492</v>
      </c>
      <c r="BI14" s="1">
        <f t="shared" si="29"/>
        <v>1</v>
      </c>
      <c r="BJ14" s="1">
        <f t="shared" si="30"/>
        <v>1</v>
      </c>
      <c r="BK14" s="1">
        <f t="shared" si="31"/>
        <v>1</v>
      </c>
      <c r="BL14" s="1">
        <f t="shared" si="32"/>
        <v>1</v>
      </c>
      <c r="BM14" s="1">
        <f t="shared" si="33"/>
        <v>1</v>
      </c>
      <c r="BN14" s="1">
        <f t="shared" si="34"/>
        <v>1</v>
      </c>
      <c r="BO14" s="42">
        <f t="shared" si="35"/>
        <v>6</v>
      </c>
      <c r="BP14" s="1" t="str">
        <f t="shared" si="36"/>
        <v>0</v>
      </c>
      <c r="BQ14" s="1" t="str">
        <f t="shared" si="37"/>
        <v>0</v>
      </c>
      <c r="BR14" s="1" t="str">
        <f t="shared" si="38"/>
        <v>0</v>
      </c>
      <c r="BS14" s="1" t="str">
        <f t="shared" si="39"/>
        <v>0</v>
      </c>
      <c r="BT14" s="1" t="str">
        <f t="shared" si="40"/>
        <v>0</v>
      </c>
      <c r="BU14" s="1" t="str">
        <f t="shared" si="41"/>
        <v>0</v>
      </c>
      <c r="BV14" s="42">
        <f t="shared" si="42"/>
        <v>0</v>
      </c>
      <c r="BW14" s="2" t="str">
        <f t="shared" si="8"/>
        <v>Value Creator</v>
      </c>
      <c r="BX14" s="2" t="s">
        <v>63</v>
      </c>
      <c r="BY14" s="39">
        <f t="shared" si="43"/>
        <v>6</v>
      </c>
      <c r="BZ14" s="36" t="s">
        <v>62</v>
      </c>
      <c r="CA14" s="39" t="s">
        <v>83</v>
      </c>
      <c r="CB14" s="39" t="str">
        <f t="shared" si="44"/>
        <v>Decreasing</v>
      </c>
      <c r="CC14" s="21">
        <f>(1+(AQ14/100))*(1+(AR14/100))*(1+(AS14/100))*(1+(AT14/100))-1</f>
        <v>1.0328679124999995</v>
      </c>
      <c r="CD14" s="21">
        <f>(1+(AR14/100))*(1+(AS14/100))*(1+(AT14/100))-1</f>
        <v>0.91238749999999968</v>
      </c>
      <c r="CE14" s="21">
        <f>(1+(AS14/100))*(1+(AT14/100))-1</f>
        <v>0.43249999999999988</v>
      </c>
      <c r="CF14" s="21">
        <f>AT14/100</f>
        <v>0.14599999999999999</v>
      </c>
      <c r="CG14" s="34">
        <f t="shared" si="9"/>
        <v>0.63093885312499975</v>
      </c>
      <c r="CH14" s="43" t="str">
        <f>IF(CF14&gt;CG14,$CN$4,$CN$5)</f>
        <v>Slower</v>
      </c>
      <c r="CI14" s="43">
        <f t="shared" si="45"/>
        <v>0.14599999999999999</v>
      </c>
      <c r="CJ14" s="43">
        <f t="shared" si="46"/>
        <v>0.63093885312499975</v>
      </c>
      <c r="CK14" s="43" t="str">
        <f>IF(AND(BW14=$BW$6,CM14=$CM$5),$CK$4,$CK$5)</f>
        <v>and</v>
      </c>
      <c r="CL14" s="43" t="s">
        <v>69</v>
      </c>
      <c r="CM14" s="31" t="str">
        <f>IF(CF14&gt;0,"Growing","Shrinking")</f>
        <v>Growing</v>
      </c>
      <c r="CN14" s="44" t="str">
        <f>IF(CM14=$CM$4,CH14,#REF!)</f>
        <v>Slower</v>
      </c>
      <c r="CO14" s="44" t="s">
        <v>66</v>
      </c>
      <c r="CP14" s="44"/>
      <c r="CQ14" s="29">
        <f>AV14/100</f>
        <v>-0.28000000000000003</v>
      </c>
      <c r="CS14" s="28">
        <f>AZ14</f>
        <v>21.8</v>
      </c>
      <c r="CT14" s="28">
        <f>BA14</f>
        <v>22</v>
      </c>
      <c r="CY14" s="2">
        <f>Q14/V14</f>
        <v>2.1565714285714286</v>
      </c>
      <c r="CZ14" s="2">
        <f>R14/W14</f>
        <v>3.3925000000000005</v>
      </c>
      <c r="DA14" s="2">
        <f>S14/X14</f>
        <v>3.3814569536423842</v>
      </c>
      <c r="DB14" s="2">
        <f>T14/Y14</f>
        <v>3.0095744680851069</v>
      </c>
      <c r="DC14" s="2">
        <f>T14/Z14</f>
        <v>3.0528776978417267</v>
      </c>
      <c r="DD14" s="2">
        <f>T14/AA14</f>
        <v>2.810264900662252</v>
      </c>
    </row>
    <row r="15" spans="1:109" x14ac:dyDescent="0.25">
      <c r="A15">
        <f>[1]Sheet1!A14</f>
        <v>673123</v>
      </c>
      <c r="B15" t="str">
        <f>[1]Sheet1!B14</f>
        <v>AB Foods</v>
      </c>
      <c r="C15" t="str">
        <f>[1]Sheet1!C14</f>
        <v>Food Producers</v>
      </c>
      <c r="D15" s="1">
        <f>[1]Sheet1!D14</f>
        <v>38721</v>
      </c>
      <c r="E15" s="1">
        <f>[1]Sheet1!E14</f>
        <v>39026</v>
      </c>
      <c r="F15">
        <f>[1]Sheet1!F14</f>
        <v>6.6</v>
      </c>
      <c r="G15">
        <f>[1]Sheet1!G14</f>
        <v>7.4</v>
      </c>
      <c r="H15">
        <f>[1]Sheet1!H14</f>
        <v>6.4</v>
      </c>
      <c r="I15">
        <f>[1]Sheet1!I14</f>
        <v>6.8</v>
      </c>
      <c r="J15">
        <f>[1]Sheet1!J14</f>
        <v>6.7</v>
      </c>
      <c r="K15">
        <f>[1]Sheet1!K14</f>
        <v>7.6</v>
      </c>
      <c r="L15">
        <f>[1]Sheet1!L14</f>
        <v>5.9</v>
      </c>
      <c r="M15">
        <f>[1]Sheet1!M14</f>
        <v>5.9</v>
      </c>
      <c r="N15">
        <f>[1]Sheet1!N14</f>
        <v>6</v>
      </c>
      <c r="O15" s="13">
        <f>[1]Sheet1!O14</f>
        <v>6</v>
      </c>
      <c r="Q15">
        <f>[1]Sheet1!P14</f>
        <v>0.88</v>
      </c>
      <c r="R15">
        <f>[1]Sheet1!Q14</f>
        <v>1.1100000000000001</v>
      </c>
      <c r="S15">
        <f>[1]Sheet1!R14</f>
        <v>1.6</v>
      </c>
      <c r="T15" s="13">
        <f>[1]Sheet1!S14</f>
        <v>1.76</v>
      </c>
      <c r="V15" s="3">
        <f t="shared" si="10"/>
        <v>1.1186440677966101</v>
      </c>
      <c r="W15" s="3">
        <f t="shared" si="11"/>
        <v>1.2542372881355932</v>
      </c>
      <c r="X15" s="3">
        <f t="shared" si="12"/>
        <v>1.0666666666666667</v>
      </c>
      <c r="Y15" s="3">
        <f t="shared" si="13"/>
        <v>1.1333333333333333</v>
      </c>
      <c r="Z15" s="3">
        <f t="shared" si="14"/>
        <v>1.1166666666666667</v>
      </c>
      <c r="AA15" s="17">
        <f t="shared" si="15"/>
        <v>1.2666666666666666</v>
      </c>
      <c r="AC15">
        <f t="shared" si="16"/>
        <v>0.69999999999999929</v>
      </c>
      <c r="AD15">
        <f t="shared" si="17"/>
        <v>1.5</v>
      </c>
      <c r="AE15">
        <f t="shared" si="18"/>
        <v>0.40000000000000036</v>
      </c>
      <c r="AF15">
        <f t="shared" si="19"/>
        <v>0.79999999999999982</v>
      </c>
      <c r="AG15">
        <f t="shared" si="20"/>
        <v>0.70000000000000018</v>
      </c>
      <c r="AH15">
        <f t="shared" si="21"/>
        <v>1.5999999999999996</v>
      </c>
      <c r="AI15" s="17">
        <f t="shared" si="22"/>
        <v>1.1593691148775895</v>
      </c>
      <c r="AJ15" s="3"/>
      <c r="AK15" s="4">
        <f>[1]Sheet1!AA14</f>
        <v>1.4</v>
      </c>
      <c r="AL15" s="4">
        <f>[1]Sheet1!AB14</f>
        <v>0.9</v>
      </c>
      <c r="AM15" s="4">
        <f>[1]Sheet1!AC14</f>
        <v>-1</v>
      </c>
      <c r="AN15" s="4">
        <f>[1]Sheet1!AD14</f>
        <v>0.4</v>
      </c>
      <c r="AO15" s="18">
        <f>[1]Sheet1!AE14</f>
        <v>0.8</v>
      </c>
      <c r="AP15" s="3"/>
      <c r="AQ15">
        <f>[1]Sheet1!T14</f>
        <v>-0.7</v>
      </c>
      <c r="AR15">
        <f>[1]Sheet1!U14</f>
        <v>3.6</v>
      </c>
      <c r="AS15">
        <f>[1]Sheet1!V14</f>
        <v>-0.2</v>
      </c>
      <c r="AT15" s="13">
        <f>[1]Sheet1!W14</f>
        <v>2</v>
      </c>
      <c r="AV15" t="str">
        <f>[1]Sheet1!X14</f>
        <v>-</v>
      </c>
      <c r="AW15">
        <f>[1]Sheet1!Y14</f>
        <v>28</v>
      </c>
      <c r="AX15">
        <f>[1]Sheet1!Z14</f>
        <v>7</v>
      </c>
      <c r="AZ15">
        <f>[1]Sheet1!AF14</f>
        <v>7.8</v>
      </c>
      <c r="BA15" s="13">
        <f>[1]Sheet1!AG14</f>
        <v>9.1</v>
      </c>
      <c r="BC15" s="2">
        <f t="shared" si="23"/>
        <v>1.1186440677966101</v>
      </c>
      <c r="BD15" s="2">
        <f t="shared" si="24"/>
        <v>1.2542372881355932</v>
      </c>
      <c r="BE15" s="2">
        <f t="shared" si="25"/>
        <v>1.0666666666666667</v>
      </c>
      <c r="BF15" s="2">
        <f t="shared" si="26"/>
        <v>1.1333333333333333</v>
      </c>
      <c r="BG15" s="2">
        <f t="shared" si="27"/>
        <v>1.1166666666666667</v>
      </c>
      <c r="BH15" s="15">
        <f t="shared" si="28"/>
        <v>1.2666666666666666</v>
      </c>
      <c r="BI15" s="1">
        <f t="shared" si="29"/>
        <v>1</v>
      </c>
      <c r="BJ15" s="1">
        <f t="shared" si="30"/>
        <v>1</v>
      </c>
      <c r="BK15" s="1">
        <f t="shared" si="31"/>
        <v>1</v>
      </c>
      <c r="BL15" s="1">
        <f t="shared" si="32"/>
        <v>1</v>
      </c>
      <c r="BM15" s="1">
        <f t="shared" si="33"/>
        <v>1</v>
      </c>
      <c r="BN15" s="1">
        <f t="shared" si="34"/>
        <v>1</v>
      </c>
      <c r="BO15" s="42">
        <f t="shared" si="35"/>
        <v>6</v>
      </c>
      <c r="BP15" s="1" t="str">
        <f t="shared" si="36"/>
        <v>0</v>
      </c>
      <c r="BQ15" s="1" t="str">
        <f t="shared" si="37"/>
        <v>0</v>
      </c>
      <c r="BR15" s="1" t="str">
        <f t="shared" si="38"/>
        <v>0</v>
      </c>
      <c r="BS15" s="1" t="str">
        <f t="shared" si="39"/>
        <v>0</v>
      </c>
      <c r="BT15" s="1" t="str">
        <f t="shared" si="40"/>
        <v>0</v>
      </c>
      <c r="BU15" s="1" t="str">
        <f t="shared" si="41"/>
        <v>0</v>
      </c>
      <c r="BV15" s="42">
        <f t="shared" si="42"/>
        <v>0</v>
      </c>
      <c r="BW15" s="2" t="str">
        <f t="shared" si="8"/>
        <v>Value Creator</v>
      </c>
      <c r="BX15" s="2" t="s">
        <v>63</v>
      </c>
      <c r="BY15" s="39">
        <f t="shared" si="43"/>
        <v>6</v>
      </c>
      <c r="BZ15" s="36" t="s">
        <v>62</v>
      </c>
      <c r="CA15" s="39" t="s">
        <v>83</v>
      </c>
      <c r="CB15" s="39" t="str">
        <f t="shared" si="44"/>
        <v>Decreasing</v>
      </c>
      <c r="CC15" s="21">
        <f>(1+(AQ15/100))*(1+(AR15/100))*(1+(AS15/100))*(1+(AT15/100))-1</f>
        <v>4.7224314080000163E-2</v>
      </c>
      <c r="CD15" s="21">
        <f>(1+(AR15/100))*(1+(AS15/100))*(1+(AT15/100))-1</f>
        <v>5.4606560000000082E-2</v>
      </c>
      <c r="CE15" s="21">
        <f>(1+(AS15/100))*(1+(AT15/100))-1</f>
        <v>1.7959999999999976E-2</v>
      </c>
      <c r="CF15" s="21">
        <f>AT15/100</f>
        <v>0.02</v>
      </c>
      <c r="CG15" s="34">
        <f t="shared" si="9"/>
        <v>3.4947718520000053E-2</v>
      </c>
      <c r="CH15" s="43" t="str">
        <f>IF(CF15&gt;CG15,$CN$4,$CN$5)</f>
        <v>Slower</v>
      </c>
      <c r="CI15" s="43">
        <f t="shared" si="45"/>
        <v>0.02</v>
      </c>
      <c r="CJ15" s="43">
        <f t="shared" si="46"/>
        <v>3.4947718520000053E-2</v>
      </c>
      <c r="CK15" s="43" t="str">
        <f>IF(AND(BW15=$BW$6,CM15=$CM$5),$CK$4,$CK$5)</f>
        <v>and</v>
      </c>
      <c r="CL15" s="43" t="s">
        <v>69</v>
      </c>
      <c r="CM15" s="31" t="str">
        <f>IF(CF15&gt;0,"Growing","Shrinking")</f>
        <v>Growing</v>
      </c>
      <c r="CN15" s="44" t="str">
        <f>IF(CM15=$CM$4,CH15,#REF!)</f>
        <v>Slower</v>
      </c>
      <c r="CO15" s="44" t="s">
        <v>66</v>
      </c>
      <c r="CP15" s="44"/>
      <c r="CQ15" s="29" t="e">
        <f>AV15/100</f>
        <v>#VALUE!</v>
      </c>
      <c r="CS15" s="28">
        <f>AZ15</f>
        <v>7.8</v>
      </c>
      <c r="CT15" s="28">
        <f>BA15</f>
        <v>9.1</v>
      </c>
      <c r="CY15" s="2">
        <f>Q15/V15</f>
        <v>0.78666666666666674</v>
      </c>
      <c r="CZ15" s="2">
        <f>R15/W15</f>
        <v>0.88500000000000012</v>
      </c>
      <c r="DA15" s="2">
        <f>S15/X15</f>
        <v>1.5</v>
      </c>
      <c r="DB15" s="2">
        <f>T15/Y15</f>
        <v>1.5529411764705883</v>
      </c>
      <c r="DC15" s="2">
        <f>T15/Z15</f>
        <v>1.5761194029850747</v>
      </c>
      <c r="DD15" s="2">
        <f>T15/AA15</f>
        <v>1.3894736842105264</v>
      </c>
    </row>
    <row r="16" spans="1:109" x14ac:dyDescent="0.25">
      <c r="A16">
        <f>[1]Sheet1!A15</f>
        <v>2066721</v>
      </c>
      <c r="B16" t="str">
        <f>[1]Sheet1!B15</f>
        <v>Avon Products</v>
      </c>
      <c r="C16" t="str">
        <f>[1]Sheet1!C15</f>
        <v>Personal Goods</v>
      </c>
      <c r="D16" s="1">
        <f>[1]Sheet1!D15</f>
        <v>4151</v>
      </c>
      <c r="E16" s="1">
        <f>[1]Sheet1!E15</f>
        <v>5372</v>
      </c>
      <c r="F16">
        <f>[1]Sheet1!F15</f>
        <v>9.6999999999999993</v>
      </c>
      <c r="G16">
        <f>[1]Sheet1!G15</f>
        <v>7.4</v>
      </c>
      <c r="H16">
        <f>[1]Sheet1!H15</f>
        <v>7.7</v>
      </c>
      <c r="I16">
        <f>[1]Sheet1!I15</f>
        <v>8.1</v>
      </c>
      <c r="J16">
        <f>[1]Sheet1!J15</f>
        <v>8</v>
      </c>
      <c r="K16">
        <f>[1]Sheet1!K15</f>
        <v>8.1999999999999993</v>
      </c>
      <c r="L16">
        <f>[1]Sheet1!L15</f>
        <v>5.0999999999999996</v>
      </c>
      <c r="M16">
        <f>[1]Sheet1!M15</f>
        <v>5.0999999999999996</v>
      </c>
      <c r="N16">
        <f>[1]Sheet1!N15</f>
        <v>5.0999999999999996</v>
      </c>
      <c r="O16" s="13">
        <f>[1]Sheet1!O15</f>
        <v>5.2</v>
      </c>
      <c r="Q16">
        <f>[1]Sheet1!P15</f>
        <v>1.79</v>
      </c>
      <c r="R16">
        <f>[1]Sheet1!Q15</f>
        <v>1.44</v>
      </c>
      <c r="S16">
        <f>[1]Sheet1!R15</f>
        <v>1.73</v>
      </c>
      <c r="T16" s="13">
        <f>[1]Sheet1!S15</f>
        <v>0.99</v>
      </c>
      <c r="V16" s="3">
        <f t="shared" si="10"/>
        <v>1.9019607843137254</v>
      </c>
      <c r="W16" s="3">
        <f t="shared" si="11"/>
        <v>1.4509803921568629</v>
      </c>
      <c r="X16" s="3">
        <f t="shared" si="12"/>
        <v>1.5098039215686276</v>
      </c>
      <c r="Y16" s="3">
        <f t="shared" si="13"/>
        <v>1.5576923076923075</v>
      </c>
      <c r="Z16" s="3">
        <f t="shared" si="14"/>
        <v>1.5384615384615383</v>
      </c>
      <c r="AA16" s="17">
        <f t="shared" si="15"/>
        <v>1.5769230769230766</v>
      </c>
      <c r="AC16">
        <f t="shared" si="16"/>
        <v>4.5999999999999996</v>
      </c>
      <c r="AD16">
        <f t="shared" si="17"/>
        <v>2.3000000000000007</v>
      </c>
      <c r="AE16">
        <f t="shared" si="18"/>
        <v>2.6000000000000005</v>
      </c>
      <c r="AF16">
        <f t="shared" si="19"/>
        <v>2.8999999999999995</v>
      </c>
      <c r="AG16">
        <f t="shared" si="20"/>
        <v>2.8</v>
      </c>
      <c r="AH16">
        <f t="shared" si="21"/>
        <v>2.9999999999999991</v>
      </c>
      <c r="AI16" s="17">
        <f t="shared" si="22"/>
        <v>1.5893036701860233</v>
      </c>
      <c r="AJ16" s="3"/>
      <c r="AK16" s="4">
        <f>[1]Sheet1!AA15</f>
        <v>0</v>
      </c>
      <c r="AL16" s="4">
        <f>[1]Sheet1!AB15</f>
        <v>-2.2999999999999998</v>
      </c>
      <c r="AM16" s="4">
        <f>[1]Sheet1!AC15</f>
        <v>0.3</v>
      </c>
      <c r="AN16" s="4">
        <f>[1]Sheet1!AD15</f>
        <v>0.2</v>
      </c>
      <c r="AO16" s="18">
        <f>[1]Sheet1!AE15</f>
        <v>0.2</v>
      </c>
      <c r="AP16" s="3"/>
      <c r="AQ16">
        <f>[1]Sheet1!T15</f>
        <v>-2.5</v>
      </c>
      <c r="AR16">
        <f>[1]Sheet1!U15</f>
        <v>-4.8</v>
      </c>
      <c r="AS16">
        <f>[1]Sheet1!V15</f>
        <v>-14.4</v>
      </c>
      <c r="AT16" s="13">
        <f>[1]Sheet1!W15</f>
        <v>1</v>
      </c>
      <c r="AV16">
        <f>[1]Sheet1!X15</f>
        <v>-1</v>
      </c>
      <c r="AW16">
        <f>[1]Sheet1!Y15</f>
        <v>-1</v>
      </c>
      <c r="AX16">
        <f>[1]Sheet1!Z15</f>
        <v>-3</v>
      </c>
      <c r="AZ16">
        <f>[1]Sheet1!AF15</f>
        <v>4.4000000000000004</v>
      </c>
      <c r="BA16" s="13">
        <f>[1]Sheet1!AG15</f>
        <v>4.5</v>
      </c>
      <c r="BC16" s="2">
        <f t="shared" si="23"/>
        <v>1.9019607843137254</v>
      </c>
      <c r="BD16" s="2">
        <f t="shared" si="24"/>
        <v>1.4509803921568629</v>
      </c>
      <c r="BE16" s="2">
        <f t="shared" si="25"/>
        <v>1.5098039215686276</v>
      </c>
      <c r="BF16" s="2">
        <f t="shared" si="26"/>
        <v>1.5576923076923075</v>
      </c>
      <c r="BG16" s="2">
        <f t="shared" si="27"/>
        <v>1.5384615384615383</v>
      </c>
      <c r="BH16" s="15">
        <f t="shared" si="28"/>
        <v>1.5769230769230766</v>
      </c>
      <c r="BI16" s="1">
        <f t="shared" si="29"/>
        <v>1</v>
      </c>
      <c r="BJ16" s="1">
        <f t="shared" si="30"/>
        <v>1</v>
      </c>
      <c r="BK16" s="1">
        <f t="shared" si="31"/>
        <v>1</v>
      </c>
      <c r="BL16" s="1">
        <f t="shared" si="32"/>
        <v>1</v>
      </c>
      <c r="BM16" s="1">
        <f t="shared" si="33"/>
        <v>1</v>
      </c>
      <c r="BN16" s="1">
        <f t="shared" si="34"/>
        <v>1</v>
      </c>
      <c r="BO16" s="42">
        <f t="shared" si="35"/>
        <v>6</v>
      </c>
      <c r="BP16" s="1" t="str">
        <f t="shared" si="36"/>
        <v>0</v>
      </c>
      <c r="BQ16" s="1" t="str">
        <f t="shared" si="37"/>
        <v>0</v>
      </c>
      <c r="BR16" s="1" t="str">
        <f t="shared" si="38"/>
        <v>0</v>
      </c>
      <c r="BS16" s="1" t="str">
        <f t="shared" si="39"/>
        <v>0</v>
      </c>
      <c r="BT16" s="1" t="str">
        <f t="shared" si="40"/>
        <v>0</v>
      </c>
      <c r="BU16" s="1" t="str">
        <f t="shared" si="41"/>
        <v>0</v>
      </c>
      <c r="BV16" s="42">
        <f t="shared" si="42"/>
        <v>0</v>
      </c>
      <c r="BW16" s="2" t="str">
        <f t="shared" si="8"/>
        <v>Value Creator</v>
      </c>
      <c r="BX16" s="2" t="s">
        <v>63</v>
      </c>
      <c r="BY16" s="39">
        <f t="shared" si="43"/>
        <v>6</v>
      </c>
      <c r="BZ16" s="36" t="s">
        <v>62</v>
      </c>
      <c r="CA16" s="39" t="s">
        <v>83</v>
      </c>
      <c r="CB16" s="39" t="str">
        <f t="shared" si="44"/>
        <v>Decreasing</v>
      </c>
      <c r="CC16" s="21">
        <f>(1+(AQ16/100))*(1+(AR16/100))*(1+(AS16/100))*(1+(AT16/100))-1</f>
        <v>-0.19751540800000011</v>
      </c>
      <c r="CD16" s="21">
        <f>(1+(AR16/100))*(1+(AS16/100))*(1+(AT16/100))-1</f>
        <v>-0.17693888000000002</v>
      </c>
      <c r="CE16" s="21">
        <f>(1+(AS16/100))*(1+(AT16/100))-1</f>
        <v>-0.13544</v>
      </c>
      <c r="CF16" s="21">
        <f>AT16/100</f>
        <v>0.01</v>
      </c>
      <c r="CG16" s="34">
        <f t="shared" si="9"/>
        <v>-0.12497357200000003</v>
      </c>
      <c r="CH16" s="43" t="str">
        <f>IF(CF16&gt;CG16,$CN$4,$CN$5)</f>
        <v>Faster</v>
      </c>
      <c r="CI16" s="43">
        <f t="shared" si="45"/>
        <v>0.01</v>
      </c>
      <c r="CJ16" s="43">
        <f t="shared" si="46"/>
        <v>0.12497357200000003</v>
      </c>
      <c r="CK16" s="43" t="str">
        <f>IF(AND(BW16=$BW$6,CM16=$CM$5),$CK$4,$CK$5)</f>
        <v>and</v>
      </c>
      <c r="CL16" s="43" t="s">
        <v>69</v>
      </c>
      <c r="CM16" s="31" t="str">
        <f>IF(CF16&gt;0,"Growing","Shrinking")</f>
        <v>Growing</v>
      </c>
      <c r="CN16" s="44" t="str">
        <f>IF(CM16=$CM$4,CH16,#REF!)</f>
        <v>Faster</v>
      </c>
      <c r="CO16" s="44" t="s">
        <v>66</v>
      </c>
      <c r="CP16" s="44"/>
      <c r="CQ16" s="29">
        <f>AV16/100</f>
        <v>-0.01</v>
      </c>
      <c r="CS16" s="28">
        <f>AZ16</f>
        <v>4.4000000000000004</v>
      </c>
      <c r="CT16" s="28">
        <f>BA16</f>
        <v>4.5</v>
      </c>
      <c r="CY16" s="2">
        <f>Q16/V16</f>
        <v>0.94113402061855678</v>
      </c>
      <c r="CZ16" s="2">
        <f>R16/W16</f>
        <v>0.99243243243243229</v>
      </c>
      <c r="DA16" s="2">
        <f>S16/X16</f>
        <v>1.1458441558441557</v>
      </c>
      <c r="DB16" s="2">
        <f>T16/Y16</f>
        <v>0.63555555555555565</v>
      </c>
      <c r="DC16" s="2">
        <f>T16/Z16</f>
        <v>0.64350000000000007</v>
      </c>
      <c r="DD16" s="2">
        <f>T16/AA16</f>
        <v>0.6278048780487806</v>
      </c>
    </row>
    <row r="17" spans="1:108" x14ac:dyDescent="0.25">
      <c r="A17">
        <f>[1]Sheet1!A16</f>
        <v>2085878</v>
      </c>
      <c r="B17" t="str">
        <f>[1]Sheet1!B16</f>
        <v>Bed Bath &amp; Beyond</v>
      </c>
      <c r="C17" t="str">
        <f>[1]Sheet1!C16</f>
        <v>Genl Retailers</v>
      </c>
      <c r="D17" s="1">
        <f>[1]Sheet1!D16</f>
        <v>13476</v>
      </c>
      <c r="E17" s="1">
        <f>[1]Sheet1!E16</f>
        <v>11779</v>
      </c>
      <c r="F17">
        <f>[1]Sheet1!F16</f>
        <v>10.6</v>
      </c>
      <c r="G17">
        <f>[1]Sheet1!G16</f>
        <v>9.8000000000000007</v>
      </c>
      <c r="H17">
        <f>[1]Sheet1!H16</f>
        <v>9.4</v>
      </c>
      <c r="I17">
        <f>[1]Sheet1!I16</f>
        <v>6.9</v>
      </c>
      <c r="J17">
        <f>[1]Sheet1!J16</f>
        <v>7.5</v>
      </c>
      <c r="K17">
        <f>[1]Sheet1!K16</f>
        <v>6.5</v>
      </c>
      <c r="L17">
        <f>[1]Sheet1!L16</f>
        <v>5.8</v>
      </c>
      <c r="M17">
        <f>[1]Sheet1!M16</f>
        <v>5.7</v>
      </c>
      <c r="N17">
        <f>[1]Sheet1!N16</f>
        <v>5.7</v>
      </c>
      <c r="O17" s="13">
        <f>[1]Sheet1!O16</f>
        <v>5.7</v>
      </c>
      <c r="Q17">
        <f>[1]Sheet1!P16</f>
        <v>1.38</v>
      </c>
      <c r="R17">
        <f>[1]Sheet1!Q16</f>
        <v>1.31</v>
      </c>
      <c r="S17">
        <f>[1]Sheet1!R16</f>
        <v>1.34</v>
      </c>
      <c r="T17" s="13">
        <f>[1]Sheet1!S16</f>
        <v>1.06</v>
      </c>
      <c r="V17" s="3">
        <f t="shared" si="10"/>
        <v>1.8275862068965518</v>
      </c>
      <c r="W17" s="3">
        <f t="shared" si="11"/>
        <v>1.7192982456140351</v>
      </c>
      <c r="X17" s="3">
        <f t="shared" si="12"/>
        <v>1.6491228070175439</v>
      </c>
      <c r="Y17" s="3">
        <f t="shared" si="13"/>
        <v>1.2105263157894737</v>
      </c>
      <c r="Z17" s="3">
        <f t="shared" si="14"/>
        <v>1.3157894736842104</v>
      </c>
      <c r="AA17" s="17">
        <f t="shared" si="15"/>
        <v>1.1403508771929824</v>
      </c>
      <c r="AC17">
        <f t="shared" si="16"/>
        <v>4.8</v>
      </c>
      <c r="AD17">
        <f t="shared" si="17"/>
        <v>4.1000000000000005</v>
      </c>
      <c r="AE17">
        <f t="shared" si="18"/>
        <v>3.7</v>
      </c>
      <c r="AF17">
        <f t="shared" si="19"/>
        <v>1.2000000000000002</v>
      </c>
      <c r="AG17">
        <f t="shared" si="20"/>
        <v>1.7999999999999998</v>
      </c>
      <c r="AH17">
        <f t="shared" si="21"/>
        <v>0.79999999999999982</v>
      </c>
      <c r="AI17" s="17">
        <f t="shared" si="22"/>
        <v>1.4771123210324661</v>
      </c>
      <c r="AJ17" s="3"/>
      <c r="AK17" s="4">
        <f>[1]Sheet1!AA16</f>
        <v>2.1</v>
      </c>
      <c r="AL17" s="4">
        <f>[1]Sheet1!AB16</f>
        <v>-0.8</v>
      </c>
      <c r="AM17" s="4">
        <f>[1]Sheet1!AC16</f>
        <v>-0.3</v>
      </c>
      <c r="AN17" s="4">
        <f>[1]Sheet1!AD16</f>
        <v>-1.9</v>
      </c>
      <c r="AO17" s="18">
        <f>[1]Sheet1!AE16</f>
        <v>-1</v>
      </c>
      <c r="AP17" s="3"/>
      <c r="AQ17">
        <f>[1]Sheet1!T16</f>
        <v>1.5</v>
      </c>
      <c r="AR17">
        <f>[1]Sheet1!U16</f>
        <v>10.199999999999999</v>
      </c>
      <c r="AS17">
        <f>[1]Sheet1!V16</f>
        <v>0.6</v>
      </c>
      <c r="AT17" s="13">
        <f>[1]Sheet1!W16</f>
        <v>8.9</v>
      </c>
      <c r="AV17">
        <f>[1]Sheet1!X16</f>
        <v>17</v>
      </c>
      <c r="AW17">
        <f>[1]Sheet1!Y16</f>
        <v>29</v>
      </c>
      <c r="AX17">
        <f>[1]Sheet1!Z16</f>
        <v>13</v>
      </c>
      <c r="AZ17">
        <f>[1]Sheet1!AF16</f>
        <v>4.0999999999999996</v>
      </c>
      <c r="BA17" s="13">
        <f>[1]Sheet1!AG16</f>
        <v>4</v>
      </c>
      <c r="BC17" s="2">
        <f t="shared" si="23"/>
        <v>1.8275862068965518</v>
      </c>
      <c r="BD17" s="2">
        <f t="shared" si="24"/>
        <v>1.7192982456140351</v>
      </c>
      <c r="BE17" s="2">
        <f t="shared" si="25"/>
        <v>1.6491228070175439</v>
      </c>
      <c r="BF17" s="2">
        <f t="shared" si="26"/>
        <v>1.2105263157894737</v>
      </c>
      <c r="BG17" s="2">
        <f t="shared" si="27"/>
        <v>1.3157894736842104</v>
      </c>
      <c r="BH17" s="15">
        <f t="shared" si="28"/>
        <v>1.1403508771929824</v>
      </c>
      <c r="BI17" s="1">
        <f t="shared" si="29"/>
        <v>1</v>
      </c>
      <c r="BJ17" s="1">
        <f t="shared" si="30"/>
        <v>1</v>
      </c>
      <c r="BK17" s="1">
        <f t="shared" si="31"/>
        <v>1</v>
      </c>
      <c r="BL17" s="1">
        <f t="shared" si="32"/>
        <v>1</v>
      </c>
      <c r="BM17" s="1">
        <f t="shared" si="33"/>
        <v>1</v>
      </c>
      <c r="BN17" s="1">
        <f t="shared" si="34"/>
        <v>1</v>
      </c>
      <c r="BO17" s="42">
        <f t="shared" si="35"/>
        <v>6</v>
      </c>
      <c r="BP17" s="1" t="str">
        <f t="shared" si="36"/>
        <v>0</v>
      </c>
      <c r="BQ17" s="1" t="str">
        <f t="shared" si="37"/>
        <v>0</v>
      </c>
      <c r="BR17" s="1" t="str">
        <f t="shared" si="38"/>
        <v>0</v>
      </c>
      <c r="BS17" s="1" t="str">
        <f t="shared" si="39"/>
        <v>0</v>
      </c>
      <c r="BT17" s="1" t="str">
        <f t="shared" si="40"/>
        <v>0</v>
      </c>
      <c r="BU17" s="1" t="str">
        <f t="shared" si="41"/>
        <v>0</v>
      </c>
      <c r="BV17" s="42">
        <f t="shared" si="42"/>
        <v>0</v>
      </c>
      <c r="BW17" s="2" t="str">
        <f t="shared" si="8"/>
        <v>Value Creator</v>
      </c>
      <c r="BX17" s="2" t="s">
        <v>63</v>
      </c>
      <c r="BY17" s="39">
        <f t="shared" si="43"/>
        <v>6</v>
      </c>
      <c r="BZ17" s="36" t="s">
        <v>62</v>
      </c>
      <c r="CA17" s="39" t="s">
        <v>83</v>
      </c>
      <c r="CB17" s="39" t="str">
        <f t="shared" si="44"/>
        <v>Increasing</v>
      </c>
      <c r="CC17" s="21">
        <f>(1+(AQ17/100))*(1+(AR17/100))*(1+(AS17/100))*(1+(AT17/100))-1</f>
        <v>0.22538764501999986</v>
      </c>
      <c r="CD17" s="21">
        <f>(1+(AR17/100))*(1+(AS17/100))*(1+(AT17/100))-1</f>
        <v>0.20727846800000016</v>
      </c>
      <c r="CE17" s="21">
        <f>(1+(AS17/100))*(1+(AT17/100))-1</f>
        <v>9.5534000000000008E-2</v>
      </c>
      <c r="CF17" s="21">
        <f>AT17/100</f>
        <v>8.900000000000001E-2</v>
      </c>
      <c r="CG17" s="34">
        <f t="shared" si="9"/>
        <v>0.154300028255</v>
      </c>
      <c r="CH17" s="43" t="str">
        <f>IF(CF17&gt;CG17,$CN$4,$CN$5)</f>
        <v>Slower</v>
      </c>
      <c r="CI17" s="43">
        <f t="shared" si="45"/>
        <v>8.900000000000001E-2</v>
      </c>
      <c r="CJ17" s="43">
        <f t="shared" si="46"/>
        <v>0.154300028255</v>
      </c>
      <c r="CK17" s="43" t="str">
        <f>IF(AND(BW17=$BW$6,CM17=$CM$5),$CK$4,$CK$5)</f>
        <v>and</v>
      </c>
      <c r="CL17" s="43" t="s">
        <v>69</v>
      </c>
      <c r="CM17" s="31" t="str">
        <f>IF(CF17&gt;0,"Growing","Shrinking")</f>
        <v>Growing</v>
      </c>
      <c r="CN17" s="44" t="str">
        <f>IF(CM17=$CM$4,CH17,#REF!)</f>
        <v>Slower</v>
      </c>
      <c r="CO17" s="44" t="s">
        <v>66</v>
      </c>
      <c r="CP17" s="44"/>
      <c r="CQ17" s="29">
        <f>AV17/100</f>
        <v>0.17</v>
      </c>
      <c r="CS17" s="28">
        <f>AZ17</f>
        <v>4.0999999999999996</v>
      </c>
      <c r="CT17" s="28">
        <f>BA17</f>
        <v>4</v>
      </c>
      <c r="CY17" s="2">
        <f>Q17/V17</f>
        <v>0.75509433962264139</v>
      </c>
      <c r="CZ17" s="2">
        <f>R17/W17</f>
        <v>0.76193877551020406</v>
      </c>
      <c r="DA17" s="2">
        <f>S17/X17</f>
        <v>0.81255319148936178</v>
      </c>
      <c r="DB17" s="2">
        <f>T17/Y17</f>
        <v>0.87565217391304351</v>
      </c>
      <c r="DC17" s="2">
        <f>T17/Z17</f>
        <v>0.80560000000000009</v>
      </c>
      <c r="DD17" s="2">
        <f>T17/AA17</f>
        <v>0.92953846153846165</v>
      </c>
    </row>
    <row r="18" spans="1:108" x14ac:dyDescent="0.25">
      <c r="A18">
        <f>[1]Sheet1!A17</f>
        <v>5107401</v>
      </c>
      <c r="B18" t="str">
        <f>[1]Sheet1!B17</f>
        <v>Beiersdorf</v>
      </c>
      <c r="C18" t="str">
        <f>[1]Sheet1!C17</f>
        <v>Personal Goods</v>
      </c>
      <c r="D18" s="1">
        <f>[1]Sheet1!D17</f>
        <v>19793</v>
      </c>
      <c r="E18" s="1">
        <f>[1]Sheet1!E17</f>
        <v>16937</v>
      </c>
      <c r="F18">
        <f>[1]Sheet1!F17</f>
        <v>9.1</v>
      </c>
      <c r="G18">
        <f>[1]Sheet1!G17</f>
        <v>9.3000000000000007</v>
      </c>
      <c r="H18">
        <f>[1]Sheet1!H17</f>
        <v>9.6999999999999993</v>
      </c>
      <c r="I18">
        <f>[1]Sheet1!I17</f>
        <v>8.8000000000000007</v>
      </c>
      <c r="J18">
        <f>[1]Sheet1!J17</f>
        <v>8.8000000000000007</v>
      </c>
      <c r="K18">
        <f>[1]Sheet1!K17</f>
        <v>8.8000000000000007</v>
      </c>
      <c r="L18">
        <f>[1]Sheet1!L17</f>
        <v>5.9</v>
      </c>
      <c r="M18">
        <f>[1]Sheet1!M17</f>
        <v>5.8</v>
      </c>
      <c r="N18">
        <f>[1]Sheet1!N17</f>
        <v>5.8</v>
      </c>
      <c r="O18" s="13">
        <f>[1]Sheet1!O17</f>
        <v>5.8</v>
      </c>
      <c r="Q18">
        <f>[1]Sheet1!P17</f>
        <v>1.79</v>
      </c>
      <c r="R18">
        <f>[1]Sheet1!Q17</f>
        <v>2.12</v>
      </c>
      <c r="S18">
        <f>[1]Sheet1!R17</f>
        <v>2.58</v>
      </c>
      <c r="T18" s="13">
        <f>[1]Sheet1!S17</f>
        <v>2.2200000000000002</v>
      </c>
      <c r="V18" s="3">
        <f t="shared" si="10"/>
        <v>1.5423728813559321</v>
      </c>
      <c r="W18" s="3">
        <f t="shared" si="11"/>
        <v>1.6034482758620692</v>
      </c>
      <c r="X18" s="3">
        <f t="shared" si="12"/>
        <v>1.6724137931034482</v>
      </c>
      <c r="Y18" s="3">
        <f t="shared" si="13"/>
        <v>1.517241379310345</v>
      </c>
      <c r="Z18" s="3">
        <f t="shared" si="14"/>
        <v>1.517241379310345</v>
      </c>
      <c r="AA18" s="17">
        <f t="shared" si="15"/>
        <v>1.517241379310345</v>
      </c>
      <c r="AC18">
        <f t="shared" si="16"/>
        <v>3.1999999999999993</v>
      </c>
      <c r="AD18">
        <f t="shared" si="17"/>
        <v>3.5000000000000009</v>
      </c>
      <c r="AE18">
        <f t="shared" si="18"/>
        <v>3.8999999999999995</v>
      </c>
      <c r="AF18">
        <f t="shared" si="19"/>
        <v>3.0000000000000009</v>
      </c>
      <c r="AG18">
        <f t="shared" si="20"/>
        <v>3.0000000000000009</v>
      </c>
      <c r="AH18">
        <f t="shared" si="21"/>
        <v>3.0000000000000009</v>
      </c>
      <c r="AI18" s="17">
        <f t="shared" si="22"/>
        <v>1.5616598480420807</v>
      </c>
      <c r="AJ18" s="3"/>
      <c r="AK18" s="4">
        <f>[1]Sheet1!AA17</f>
        <v>-0.3</v>
      </c>
      <c r="AL18" s="4">
        <f>[1]Sheet1!AB17</f>
        <v>0.2</v>
      </c>
      <c r="AM18" s="4">
        <f>[1]Sheet1!AC17</f>
        <v>0.4</v>
      </c>
      <c r="AN18" s="4">
        <f>[1]Sheet1!AD17</f>
        <v>-0.9</v>
      </c>
      <c r="AO18" s="18">
        <f>[1]Sheet1!AE17</f>
        <v>-0.1</v>
      </c>
      <c r="AP18" s="3"/>
      <c r="AQ18">
        <f>[1]Sheet1!T17</f>
        <v>-2.1</v>
      </c>
      <c r="AR18">
        <f>[1]Sheet1!U17</f>
        <v>3.5</v>
      </c>
      <c r="AS18">
        <f>[1]Sheet1!V17</f>
        <v>2.2999999999999998</v>
      </c>
      <c r="AT18" s="13">
        <f>[1]Sheet1!W17</f>
        <v>7.9</v>
      </c>
      <c r="AV18">
        <f>[1]Sheet1!X17</f>
        <v>-15</v>
      </c>
      <c r="AW18">
        <f>[1]Sheet1!Y17</f>
        <v>-10</v>
      </c>
      <c r="AX18">
        <f>[1]Sheet1!Z17</f>
        <v>5</v>
      </c>
      <c r="AZ18">
        <f>[1]Sheet1!AF17</f>
        <v>220.3</v>
      </c>
      <c r="BA18" s="13">
        <f>[1]Sheet1!AG17</f>
        <v>999.9</v>
      </c>
      <c r="BC18" s="2">
        <f t="shared" si="23"/>
        <v>1.5423728813559321</v>
      </c>
      <c r="BD18" s="2">
        <f t="shared" si="24"/>
        <v>1.6034482758620692</v>
      </c>
      <c r="BE18" s="2">
        <f t="shared" si="25"/>
        <v>1.6724137931034482</v>
      </c>
      <c r="BF18" s="2">
        <f t="shared" si="26"/>
        <v>1.517241379310345</v>
      </c>
      <c r="BG18" s="2">
        <f t="shared" si="27"/>
        <v>1.517241379310345</v>
      </c>
      <c r="BH18" s="15">
        <f t="shared" si="28"/>
        <v>1.517241379310345</v>
      </c>
      <c r="BI18" s="1">
        <f t="shared" si="29"/>
        <v>1</v>
      </c>
      <c r="BJ18" s="1">
        <f t="shared" si="30"/>
        <v>1</v>
      </c>
      <c r="BK18" s="1">
        <f t="shared" si="31"/>
        <v>1</v>
      </c>
      <c r="BL18" s="1">
        <f t="shared" si="32"/>
        <v>1</v>
      </c>
      <c r="BM18" s="1">
        <f t="shared" si="33"/>
        <v>1</v>
      </c>
      <c r="BN18" s="1">
        <f t="shared" si="34"/>
        <v>1</v>
      </c>
      <c r="BO18" s="42">
        <f t="shared" si="35"/>
        <v>6</v>
      </c>
      <c r="BP18" s="1" t="str">
        <f t="shared" si="36"/>
        <v>0</v>
      </c>
      <c r="BQ18" s="1" t="str">
        <f t="shared" si="37"/>
        <v>0</v>
      </c>
      <c r="BR18" s="1" t="str">
        <f t="shared" si="38"/>
        <v>0</v>
      </c>
      <c r="BS18" s="1" t="str">
        <f t="shared" si="39"/>
        <v>0</v>
      </c>
      <c r="BT18" s="1" t="str">
        <f t="shared" si="40"/>
        <v>0</v>
      </c>
      <c r="BU18" s="1" t="str">
        <f t="shared" si="41"/>
        <v>0</v>
      </c>
      <c r="BV18" s="42">
        <f t="shared" si="42"/>
        <v>0</v>
      </c>
      <c r="BW18" s="2" t="str">
        <f t="shared" si="8"/>
        <v>Value Creator</v>
      </c>
      <c r="BX18" s="2" t="s">
        <v>63</v>
      </c>
      <c r="BY18" s="39">
        <f t="shared" si="43"/>
        <v>6</v>
      </c>
      <c r="BZ18" s="36" t="s">
        <v>62</v>
      </c>
      <c r="CA18" s="39" t="s">
        <v>83</v>
      </c>
      <c r="CB18" s="39" t="str">
        <f t="shared" si="44"/>
        <v>Decreasing</v>
      </c>
      <c r="CC18" s="21">
        <f>(1+(AQ18/100))*(1+(AR18/100))*(1+(AS18/100))*(1+(AT18/100))-1</f>
        <v>0.11845913250499973</v>
      </c>
      <c r="CD18" s="21">
        <f>(1+(AR18/100))*(1+(AS18/100))*(1+(AT18/100))-1</f>
        <v>0.14245059499999968</v>
      </c>
      <c r="CE18" s="21">
        <f>(1+(AS18/100))*(1+(AT18/100))-1</f>
        <v>0.10381699999999983</v>
      </c>
      <c r="CF18" s="21">
        <f>AT18/100</f>
        <v>7.9000000000000001E-2</v>
      </c>
      <c r="CG18" s="34">
        <f t="shared" si="9"/>
        <v>0.11093168187624981</v>
      </c>
      <c r="CH18" s="43" t="str">
        <f>IF(CF18&gt;CG18,$CN$4,$CN$5)</f>
        <v>Slower</v>
      </c>
      <c r="CI18" s="43">
        <f t="shared" si="45"/>
        <v>7.9000000000000001E-2</v>
      </c>
      <c r="CJ18" s="43">
        <f t="shared" si="46"/>
        <v>0.11093168187624981</v>
      </c>
      <c r="CK18" s="43" t="str">
        <f>IF(AND(BW18=$BW$6,CM18=$CM$5),$CK$4,$CK$5)</f>
        <v>and</v>
      </c>
      <c r="CL18" s="43" t="s">
        <v>69</v>
      </c>
      <c r="CM18" s="31" t="str">
        <f>IF(CF18&gt;0,"Growing","Shrinking")</f>
        <v>Growing</v>
      </c>
      <c r="CN18" s="44" t="str">
        <f>IF(CM18=$CM$4,CH18,#REF!)</f>
        <v>Slower</v>
      </c>
      <c r="CO18" s="44" t="s">
        <v>66</v>
      </c>
      <c r="CP18" s="44"/>
      <c r="CQ18" s="29">
        <f>AV18/100</f>
        <v>-0.15</v>
      </c>
      <c r="CS18" s="28">
        <f>AZ18</f>
        <v>220.3</v>
      </c>
      <c r="CT18" s="28">
        <f>BA18</f>
        <v>999.9</v>
      </c>
      <c r="CY18" s="2">
        <f>Q18/V18</f>
        <v>1.1605494505494507</v>
      </c>
      <c r="CZ18" s="2">
        <f>R18/W18</f>
        <v>1.3221505376344085</v>
      </c>
      <c r="DA18" s="2">
        <f>S18/X18</f>
        <v>1.5426804123711342</v>
      </c>
      <c r="DB18" s="2">
        <f>T18/Y18</f>
        <v>1.4631818181818181</v>
      </c>
      <c r="DC18" s="2">
        <f>T18/Z18</f>
        <v>1.4631818181818181</v>
      </c>
      <c r="DD18" s="2">
        <f>T18/AA18</f>
        <v>1.4631818181818181</v>
      </c>
    </row>
    <row r="19" spans="1:108" x14ac:dyDescent="0.25">
      <c r="A19" t="str">
        <f>[1]Sheet1!A18</f>
        <v>BG6L729</v>
      </c>
      <c r="B19" t="str">
        <f>[1]Sheet1!B18</f>
        <v>boohoo.com</v>
      </c>
      <c r="C19" t="str">
        <f>[1]Sheet1!C18</f>
        <v>Genl Retailers</v>
      </c>
      <c r="D19" s="1">
        <f>[1]Sheet1!D18</f>
        <v>788</v>
      </c>
      <c r="E19" s="1">
        <f>[1]Sheet1!E18</f>
        <v>678</v>
      </c>
      <c r="F19">
        <f>[1]Sheet1!F18</f>
        <v>46.5</v>
      </c>
      <c r="G19">
        <f>[1]Sheet1!G18</f>
        <v>54.1</v>
      </c>
      <c r="H19">
        <f>[1]Sheet1!H18</f>
        <v>56.6</v>
      </c>
      <c r="I19">
        <f>[1]Sheet1!I18</f>
        <v>18.399999999999999</v>
      </c>
      <c r="J19">
        <f>[1]Sheet1!J18</f>
        <v>16.899999999999999</v>
      </c>
      <c r="K19">
        <f>[1]Sheet1!K18</f>
        <v>19</v>
      </c>
      <c r="L19">
        <f>[1]Sheet1!L18</f>
        <v>5.9</v>
      </c>
      <c r="M19">
        <f>[1]Sheet1!M18</f>
        <v>6.6</v>
      </c>
      <c r="N19">
        <f>[1]Sheet1!N18</f>
        <v>6.7</v>
      </c>
      <c r="O19" s="13">
        <f>[1]Sheet1!O18</f>
        <v>7</v>
      </c>
      <c r="Q19" t="str">
        <f>[1]Sheet1!P18</f>
        <v>-</v>
      </c>
      <c r="R19" t="str">
        <f>[1]Sheet1!Q18</f>
        <v>-</v>
      </c>
      <c r="S19" t="str">
        <f>[1]Sheet1!R18</f>
        <v>-</v>
      </c>
      <c r="T19" s="13">
        <f>[1]Sheet1!S18</f>
        <v>5.34</v>
      </c>
      <c r="V19" s="3">
        <f t="shared" si="10"/>
        <v>7.8813559322033893</v>
      </c>
      <c r="W19" s="3">
        <f t="shared" si="11"/>
        <v>8.1969696969696972</v>
      </c>
      <c r="X19" s="3">
        <f t="shared" si="12"/>
        <v>8.4477611940298516</v>
      </c>
      <c r="Y19" s="3">
        <f t="shared" si="13"/>
        <v>2.6285714285714286</v>
      </c>
      <c r="Z19" s="3">
        <f t="shared" si="14"/>
        <v>2.4142857142857141</v>
      </c>
      <c r="AA19" s="17">
        <f t="shared" si="15"/>
        <v>2.7142857142857144</v>
      </c>
      <c r="AC19">
        <f t="shared" si="16"/>
        <v>40.6</v>
      </c>
      <c r="AD19">
        <f t="shared" si="17"/>
        <v>47.5</v>
      </c>
      <c r="AE19">
        <f t="shared" si="18"/>
        <v>49.9</v>
      </c>
      <c r="AF19">
        <f t="shared" si="19"/>
        <v>11.399999999999999</v>
      </c>
      <c r="AG19">
        <f t="shared" si="20"/>
        <v>9.8999999999999986</v>
      </c>
      <c r="AH19">
        <f t="shared" si="21"/>
        <v>12</v>
      </c>
      <c r="AI19" s="17">
        <f t="shared" si="22"/>
        <v>5.3805382800576327</v>
      </c>
      <c r="AJ19" s="3"/>
      <c r="AK19" s="4">
        <f>[1]Sheet1!AA18</f>
        <v>-0.5</v>
      </c>
      <c r="AL19" s="4">
        <f>[1]Sheet1!AB18</f>
        <v>7.6</v>
      </c>
      <c r="AM19" s="4">
        <f>[1]Sheet1!AC18</f>
        <v>2.5</v>
      </c>
      <c r="AN19" s="4">
        <f>[1]Sheet1!AD18</f>
        <v>-39.700000000000003</v>
      </c>
      <c r="AO19" s="18">
        <f>[1]Sheet1!AE18</f>
        <v>2.1</v>
      </c>
      <c r="AP19" s="3"/>
      <c r="AQ19">
        <f>[1]Sheet1!T18</f>
        <v>1.9</v>
      </c>
      <c r="AR19">
        <f>[1]Sheet1!U18</f>
        <v>265.5</v>
      </c>
      <c r="AS19">
        <f>[1]Sheet1!V18</f>
        <v>185.3</v>
      </c>
      <c r="AT19" s="13">
        <f>[1]Sheet1!W18</f>
        <v>131.30000000000001</v>
      </c>
      <c r="AV19">
        <f>[1]Sheet1!X18</f>
        <v>69</v>
      </c>
      <c r="AW19" t="str">
        <f>[1]Sheet1!Y18</f>
        <v>-</v>
      </c>
      <c r="AX19" t="str">
        <f>[1]Sheet1!Z18</f>
        <v>-</v>
      </c>
      <c r="AZ19">
        <f>[1]Sheet1!AF18</f>
        <v>999.9</v>
      </c>
      <c r="BA19" s="13">
        <f>[1]Sheet1!AG18</f>
        <v>999.9</v>
      </c>
      <c r="BC19" s="2">
        <f t="shared" si="23"/>
        <v>7.8813559322033893</v>
      </c>
      <c r="BD19" s="2">
        <f t="shared" si="24"/>
        <v>8.1969696969696972</v>
      </c>
      <c r="BE19" s="2">
        <f t="shared" si="25"/>
        <v>8.4477611940298516</v>
      </c>
      <c r="BF19" s="2">
        <f t="shared" si="26"/>
        <v>2.6285714285714286</v>
      </c>
      <c r="BG19" s="2">
        <f t="shared" si="27"/>
        <v>2.4142857142857141</v>
      </c>
      <c r="BH19" s="15">
        <f t="shared" si="28"/>
        <v>2.7142857142857144</v>
      </c>
      <c r="BI19" s="1">
        <f t="shared" si="29"/>
        <v>1</v>
      </c>
      <c r="BJ19" s="1">
        <f t="shared" si="30"/>
        <v>1</v>
      </c>
      <c r="BK19" s="1">
        <f t="shared" si="31"/>
        <v>1</v>
      </c>
      <c r="BL19" s="1">
        <f t="shared" si="32"/>
        <v>1</v>
      </c>
      <c r="BM19" s="1">
        <f t="shared" si="33"/>
        <v>1</v>
      </c>
      <c r="BN19" s="1">
        <f t="shared" si="34"/>
        <v>1</v>
      </c>
      <c r="BO19" s="42">
        <f t="shared" si="35"/>
        <v>6</v>
      </c>
      <c r="BP19" s="1" t="str">
        <f t="shared" si="36"/>
        <v>0</v>
      </c>
      <c r="BQ19" s="1" t="str">
        <f t="shared" si="37"/>
        <v>0</v>
      </c>
      <c r="BR19" s="1" t="str">
        <f t="shared" si="38"/>
        <v>0</v>
      </c>
      <c r="BS19" s="1" t="str">
        <f t="shared" si="39"/>
        <v>0</v>
      </c>
      <c r="BT19" s="1" t="str">
        <f t="shared" si="40"/>
        <v>0</v>
      </c>
      <c r="BU19" s="1" t="str">
        <f t="shared" si="41"/>
        <v>0</v>
      </c>
      <c r="BV19" s="42">
        <f t="shared" si="42"/>
        <v>0</v>
      </c>
      <c r="BW19" s="2" t="str">
        <f t="shared" si="8"/>
        <v>Value Creator</v>
      </c>
      <c r="BX19" s="2" t="s">
        <v>63</v>
      </c>
      <c r="BY19" s="39">
        <f t="shared" si="43"/>
        <v>6</v>
      </c>
      <c r="BZ19" s="36" t="s">
        <v>62</v>
      </c>
      <c r="CA19" s="39" t="s">
        <v>83</v>
      </c>
      <c r="CB19" s="39" t="str">
        <f t="shared" si="44"/>
        <v>Decreasing</v>
      </c>
      <c r="CC19" s="21">
        <f>(1+(AQ19/100))*(1+(AR19/100))*(1+(AS19/100))*(1+(AT19/100))-1</f>
        <v>23.577571586104998</v>
      </c>
      <c r="CD19" s="21">
        <f>(1+(AR19/100))*(1+(AS19/100))*(1+(AT19/100))-1</f>
        <v>23.119304795000005</v>
      </c>
      <c r="CE19" s="21">
        <f>(1+(AS19/100))*(1+(AT19/100))-1</f>
        <v>5.5989890000000013</v>
      </c>
      <c r="CF19" s="21">
        <f>AT19/100</f>
        <v>1.3130000000000002</v>
      </c>
      <c r="CG19" s="34">
        <f t="shared" si="9"/>
        <v>13.402216345276251</v>
      </c>
      <c r="CH19" s="43" t="str">
        <f>IF(CF19&gt;CG19,$CN$4,$CN$5)</f>
        <v>Slower</v>
      </c>
      <c r="CI19" s="43">
        <f t="shared" si="45"/>
        <v>1.3130000000000002</v>
      </c>
      <c r="CJ19" s="43">
        <f t="shared" si="46"/>
        <v>13.402216345276251</v>
      </c>
      <c r="CK19" s="43" t="str">
        <f>IF(AND(BW19=$BW$6,CM19=$CM$5),$CK$4,$CK$5)</f>
        <v>and</v>
      </c>
      <c r="CL19" s="43" t="s">
        <v>69</v>
      </c>
      <c r="CM19" s="31" t="str">
        <f>IF(CF19&gt;0,"Growing","Shrinking")</f>
        <v>Growing</v>
      </c>
      <c r="CN19" s="44" t="str">
        <f>IF(CM19=$CM$4,CH19,#REF!)</f>
        <v>Slower</v>
      </c>
      <c r="CO19" s="44" t="s">
        <v>66</v>
      </c>
      <c r="CP19" s="44"/>
      <c r="CQ19" s="29">
        <f>AV19/100</f>
        <v>0.69</v>
      </c>
      <c r="CS19" s="28">
        <f>AZ19</f>
        <v>999.9</v>
      </c>
      <c r="CT19" s="28">
        <f>BA19</f>
        <v>999.9</v>
      </c>
      <c r="CY19" s="2" t="e">
        <f>Q19/V19</f>
        <v>#VALUE!</v>
      </c>
      <c r="CZ19" s="2" t="e">
        <f>R19/W19</f>
        <v>#VALUE!</v>
      </c>
      <c r="DA19" s="2" t="e">
        <f>S19/X19</f>
        <v>#VALUE!</v>
      </c>
      <c r="DB19" s="2">
        <f>T19/Y19</f>
        <v>2.0315217391304348</v>
      </c>
      <c r="DC19" s="2">
        <f>T19/Z19</f>
        <v>2.2118343195266275</v>
      </c>
      <c r="DD19" s="2">
        <f>T19/AA19</f>
        <v>1.9673684210526314</v>
      </c>
    </row>
    <row r="20" spans="1:108" x14ac:dyDescent="0.25">
      <c r="A20" t="str">
        <f>[1]Sheet1!A19</f>
        <v>B01TND9</v>
      </c>
      <c r="B20" t="str">
        <f>[1]Sheet1!B19</f>
        <v>Booker Group</v>
      </c>
      <c r="C20" t="str">
        <f>[1]Sheet1!C19</f>
        <v>Food &amp; Drug Retail</v>
      </c>
      <c r="D20" s="1">
        <f>[1]Sheet1!D19</f>
        <v>4004</v>
      </c>
      <c r="E20" s="1">
        <f>[1]Sheet1!E19</f>
        <v>3758</v>
      </c>
      <c r="F20">
        <f>[1]Sheet1!F19</f>
        <v>6.8</v>
      </c>
      <c r="G20">
        <f>[1]Sheet1!G19</f>
        <v>6.8</v>
      </c>
      <c r="H20">
        <f>[1]Sheet1!H19</f>
        <v>8</v>
      </c>
      <c r="I20">
        <f>[1]Sheet1!I19</f>
        <v>8.6</v>
      </c>
      <c r="J20">
        <f>[1]Sheet1!J19</f>
        <v>8</v>
      </c>
      <c r="K20">
        <f>[1]Sheet1!K19</f>
        <v>9</v>
      </c>
      <c r="L20">
        <f>[1]Sheet1!L19</f>
        <v>5.9</v>
      </c>
      <c r="M20">
        <f>[1]Sheet1!M19</f>
        <v>6</v>
      </c>
      <c r="N20">
        <f>[1]Sheet1!N19</f>
        <v>6</v>
      </c>
      <c r="O20" s="13">
        <f>[1]Sheet1!O19</f>
        <v>5.9</v>
      </c>
      <c r="Q20">
        <f>[1]Sheet1!P19</f>
        <v>1.07</v>
      </c>
      <c r="R20">
        <f>[1]Sheet1!Q19</f>
        <v>1.28</v>
      </c>
      <c r="S20">
        <f>[1]Sheet1!R19</f>
        <v>1.72</v>
      </c>
      <c r="T20" s="13">
        <f>[1]Sheet1!S19</f>
        <v>1.69</v>
      </c>
      <c r="V20" s="3">
        <f t="shared" si="10"/>
        <v>1.1525423728813557</v>
      </c>
      <c r="W20" s="3">
        <f t="shared" si="11"/>
        <v>1.1333333333333333</v>
      </c>
      <c r="X20" s="3">
        <f t="shared" si="12"/>
        <v>1.3333333333333333</v>
      </c>
      <c r="Y20" s="3">
        <f t="shared" si="13"/>
        <v>1.4576271186440677</v>
      </c>
      <c r="Z20" s="3">
        <f t="shared" si="14"/>
        <v>1.3559322033898304</v>
      </c>
      <c r="AA20" s="17">
        <f t="shared" si="15"/>
        <v>1.5254237288135593</v>
      </c>
      <c r="AC20">
        <f t="shared" si="16"/>
        <v>0.89999999999999947</v>
      </c>
      <c r="AD20">
        <f t="shared" si="17"/>
        <v>0.79999999999999982</v>
      </c>
      <c r="AE20">
        <f t="shared" si="18"/>
        <v>2</v>
      </c>
      <c r="AF20">
        <f t="shared" si="19"/>
        <v>2.6999999999999993</v>
      </c>
      <c r="AG20">
        <f t="shared" si="20"/>
        <v>2.0999999999999996</v>
      </c>
      <c r="AH20">
        <f t="shared" si="21"/>
        <v>3.0999999999999996</v>
      </c>
      <c r="AI20" s="17">
        <f t="shared" si="22"/>
        <v>1.3263653483992466</v>
      </c>
      <c r="AJ20" s="3"/>
      <c r="AK20" s="4">
        <f>[1]Sheet1!AA19</f>
        <v>1.3</v>
      </c>
      <c r="AL20" s="4">
        <f>[1]Sheet1!AB19</f>
        <v>0.1</v>
      </c>
      <c r="AM20" s="4">
        <f>[1]Sheet1!AC19</f>
        <v>1.2</v>
      </c>
      <c r="AN20" s="4">
        <f>[1]Sheet1!AD19</f>
        <v>0</v>
      </c>
      <c r="AO20" s="18">
        <f>[1]Sheet1!AE19</f>
        <v>1</v>
      </c>
      <c r="AP20" s="3"/>
      <c r="AQ20">
        <f>[1]Sheet1!T19</f>
        <v>5.3</v>
      </c>
      <c r="AR20">
        <f>[1]Sheet1!U19</f>
        <v>11.1</v>
      </c>
      <c r="AS20">
        <f>[1]Sheet1!V19</f>
        <v>3.4</v>
      </c>
      <c r="AT20" s="13">
        <f>[1]Sheet1!W19</f>
        <v>0.8</v>
      </c>
      <c r="AV20">
        <f>[1]Sheet1!X19</f>
        <v>31</v>
      </c>
      <c r="AW20">
        <f>[1]Sheet1!Y19</f>
        <v>28</v>
      </c>
      <c r="AX20" t="str">
        <f>[1]Sheet1!Z19</f>
        <v>-</v>
      </c>
      <c r="AZ20">
        <f>[1]Sheet1!AF19</f>
        <v>3.9</v>
      </c>
      <c r="BA20" s="13">
        <f>[1]Sheet1!AG19</f>
        <v>4</v>
      </c>
      <c r="BC20" s="2">
        <f t="shared" si="23"/>
        <v>1.1525423728813557</v>
      </c>
      <c r="BD20" s="2">
        <f t="shared" si="24"/>
        <v>1.1333333333333333</v>
      </c>
      <c r="BE20" s="2">
        <f t="shared" si="25"/>
        <v>1.3333333333333333</v>
      </c>
      <c r="BF20" s="2">
        <f t="shared" si="26"/>
        <v>1.4576271186440677</v>
      </c>
      <c r="BG20" s="2">
        <f t="shared" si="27"/>
        <v>1.3559322033898304</v>
      </c>
      <c r="BH20" s="15">
        <f t="shared" si="28"/>
        <v>1.5254237288135593</v>
      </c>
      <c r="BI20" s="1">
        <f t="shared" si="29"/>
        <v>1</v>
      </c>
      <c r="BJ20" s="1">
        <f t="shared" si="30"/>
        <v>1</v>
      </c>
      <c r="BK20" s="1">
        <f t="shared" si="31"/>
        <v>1</v>
      </c>
      <c r="BL20" s="1">
        <f t="shared" si="32"/>
        <v>1</v>
      </c>
      <c r="BM20" s="1">
        <f t="shared" si="33"/>
        <v>1</v>
      </c>
      <c r="BN20" s="1">
        <f t="shared" si="34"/>
        <v>1</v>
      </c>
      <c r="BO20" s="42">
        <f t="shared" si="35"/>
        <v>6</v>
      </c>
      <c r="BP20" s="1" t="str">
        <f t="shared" si="36"/>
        <v>0</v>
      </c>
      <c r="BQ20" s="1" t="str">
        <f t="shared" si="37"/>
        <v>0</v>
      </c>
      <c r="BR20" s="1" t="str">
        <f t="shared" si="38"/>
        <v>0</v>
      </c>
      <c r="BS20" s="1" t="str">
        <f t="shared" si="39"/>
        <v>0</v>
      </c>
      <c r="BT20" s="1" t="str">
        <f t="shared" si="40"/>
        <v>0</v>
      </c>
      <c r="BU20" s="1" t="str">
        <f t="shared" si="41"/>
        <v>0</v>
      </c>
      <c r="BV20" s="42">
        <f t="shared" si="42"/>
        <v>0</v>
      </c>
      <c r="BW20" s="2" t="str">
        <f t="shared" si="8"/>
        <v>Value Creator</v>
      </c>
      <c r="BX20" s="2" t="s">
        <v>63</v>
      </c>
      <c r="BY20" s="39">
        <f t="shared" si="43"/>
        <v>6</v>
      </c>
      <c r="BZ20" s="36" t="s">
        <v>62</v>
      </c>
      <c r="CA20" s="39" t="s">
        <v>83</v>
      </c>
      <c r="CB20" s="39" t="str">
        <f t="shared" si="44"/>
        <v>Decreasing</v>
      </c>
      <c r="CC20" s="21">
        <f>(1+(AQ20/100))*(1+(AR20/100))*(1+(AS20/100))*(1+(AT20/100))-1</f>
        <v>0.2193362941760002</v>
      </c>
      <c r="CD20" s="21">
        <f>(1+(AR20/100))*(1+(AS20/100))*(1+(AT20/100))-1</f>
        <v>0.15796419199999989</v>
      </c>
      <c r="CE20" s="21">
        <f>(1+(AS20/100))*(1+(AT20/100))-1</f>
        <v>4.2272000000000087E-2</v>
      </c>
      <c r="CF20" s="21">
        <f>AT20/100</f>
        <v>8.0000000000000002E-3</v>
      </c>
      <c r="CG20" s="34">
        <f t="shared" si="9"/>
        <v>0.10689312154400005</v>
      </c>
      <c r="CH20" s="43" t="str">
        <f>IF(CF20&gt;CG20,$CN$4,$CN$5)</f>
        <v>Slower</v>
      </c>
      <c r="CI20" s="43">
        <f t="shared" si="45"/>
        <v>8.0000000000000002E-3</v>
      </c>
      <c r="CJ20" s="43">
        <f t="shared" si="46"/>
        <v>0.10689312154400005</v>
      </c>
      <c r="CK20" s="43" t="str">
        <f>IF(AND(BW20=$BW$6,CM20=$CM$5),$CK$4,$CK$5)</f>
        <v>and</v>
      </c>
      <c r="CL20" s="43" t="s">
        <v>69</v>
      </c>
      <c r="CM20" s="31" t="str">
        <f>IF(CF20&gt;0,"Growing","Shrinking")</f>
        <v>Growing</v>
      </c>
      <c r="CN20" s="44" t="str">
        <f>IF(CM20=$CM$4,CH20,#REF!)</f>
        <v>Slower</v>
      </c>
      <c r="CO20" s="44" t="s">
        <v>66</v>
      </c>
      <c r="CP20" s="44"/>
      <c r="CQ20" s="29">
        <f>AV20/100</f>
        <v>0.31</v>
      </c>
      <c r="CS20" s="28">
        <f>AZ20</f>
        <v>3.9</v>
      </c>
      <c r="CT20" s="28">
        <f>BA20</f>
        <v>4</v>
      </c>
      <c r="CY20" s="2">
        <f>Q20/V20</f>
        <v>0.92838235294117666</v>
      </c>
      <c r="CZ20" s="2">
        <f>R20/W20</f>
        <v>1.1294117647058823</v>
      </c>
      <c r="DA20" s="2">
        <f>S20/X20</f>
        <v>1.29</v>
      </c>
      <c r="DB20" s="2">
        <f>T20/Y20</f>
        <v>1.1594186046511628</v>
      </c>
      <c r="DC20" s="2">
        <f>T20/Z20</f>
        <v>1.246375</v>
      </c>
      <c r="DD20" s="2">
        <f>T20/AA20</f>
        <v>1.1078888888888889</v>
      </c>
    </row>
    <row r="21" spans="1:108" x14ac:dyDescent="0.25">
      <c r="A21">
        <f>[1]Sheet1!A20</f>
        <v>2193544</v>
      </c>
      <c r="B21" t="str">
        <f>[1]Sheet1!B20</f>
        <v>Brinker Intl</v>
      </c>
      <c r="C21" t="str">
        <f>[1]Sheet1!C20</f>
        <v>Travel &amp; Leisure</v>
      </c>
      <c r="D21" s="1">
        <f>[1]Sheet1!D20</f>
        <v>3454</v>
      </c>
      <c r="E21" s="1">
        <f>[1]Sheet1!E20</f>
        <v>4111</v>
      </c>
      <c r="F21">
        <f>[1]Sheet1!F20</f>
        <v>7.3</v>
      </c>
      <c r="G21">
        <f>[1]Sheet1!G20</f>
        <v>7.5</v>
      </c>
      <c r="H21">
        <f>[1]Sheet1!H20</f>
        <v>7.7</v>
      </c>
      <c r="I21">
        <f>[1]Sheet1!I20</f>
        <v>8.1</v>
      </c>
      <c r="J21">
        <f>[1]Sheet1!J20</f>
        <v>8.1</v>
      </c>
      <c r="K21">
        <f>[1]Sheet1!K20</f>
        <v>8.3000000000000007</v>
      </c>
      <c r="L21">
        <f>[1]Sheet1!L20</f>
        <v>5.9</v>
      </c>
      <c r="M21">
        <f>[1]Sheet1!M20</f>
        <v>5.8</v>
      </c>
      <c r="N21">
        <f>[1]Sheet1!N20</f>
        <v>5.8</v>
      </c>
      <c r="O21" s="13">
        <f>[1]Sheet1!O20</f>
        <v>5.9</v>
      </c>
      <c r="Q21">
        <f>[1]Sheet1!P20</f>
        <v>0.88</v>
      </c>
      <c r="R21">
        <f>[1]Sheet1!Q20</f>
        <v>1</v>
      </c>
      <c r="S21">
        <f>[1]Sheet1!R20</f>
        <v>1.31</v>
      </c>
      <c r="T21" s="13">
        <f>[1]Sheet1!S20</f>
        <v>1.21</v>
      </c>
      <c r="V21" s="3">
        <f t="shared" si="10"/>
        <v>1.2372881355932202</v>
      </c>
      <c r="W21" s="3">
        <f t="shared" si="11"/>
        <v>1.2931034482758621</v>
      </c>
      <c r="X21" s="3">
        <f t="shared" si="12"/>
        <v>1.3275862068965518</v>
      </c>
      <c r="Y21" s="3">
        <f t="shared" si="13"/>
        <v>1.3728813559322033</v>
      </c>
      <c r="Z21" s="3">
        <f t="shared" si="14"/>
        <v>1.3728813559322033</v>
      </c>
      <c r="AA21" s="17">
        <f t="shared" si="15"/>
        <v>1.4067796610169492</v>
      </c>
      <c r="AC21">
        <f t="shared" si="16"/>
        <v>1.3999999999999995</v>
      </c>
      <c r="AD21">
        <f t="shared" si="17"/>
        <v>1.7000000000000002</v>
      </c>
      <c r="AE21">
        <f t="shared" si="18"/>
        <v>1.9000000000000004</v>
      </c>
      <c r="AF21">
        <f t="shared" si="19"/>
        <v>2.1999999999999993</v>
      </c>
      <c r="AG21">
        <f t="shared" si="20"/>
        <v>2.1999999999999993</v>
      </c>
      <c r="AH21">
        <f t="shared" si="21"/>
        <v>2.4000000000000004</v>
      </c>
      <c r="AI21" s="17">
        <f t="shared" si="22"/>
        <v>1.3350866939411652</v>
      </c>
      <c r="AJ21" s="3"/>
      <c r="AK21" s="4">
        <f>[1]Sheet1!AA20</f>
        <v>0.2</v>
      </c>
      <c r="AL21" s="4">
        <f>[1]Sheet1!AB20</f>
        <v>0.2</v>
      </c>
      <c r="AM21" s="4">
        <f>[1]Sheet1!AC20</f>
        <v>0.2</v>
      </c>
      <c r="AN21" s="4">
        <f>[1]Sheet1!AD20</f>
        <v>0.4</v>
      </c>
      <c r="AO21" s="18">
        <f>[1]Sheet1!AE20</f>
        <v>0.2</v>
      </c>
      <c r="AP21" s="3"/>
      <c r="AQ21">
        <f>[1]Sheet1!T20</f>
        <v>-2</v>
      </c>
      <c r="AR21">
        <f>[1]Sheet1!U20</f>
        <v>1.1000000000000001</v>
      </c>
      <c r="AS21">
        <f>[1]Sheet1!V20</f>
        <v>-1.2</v>
      </c>
      <c r="AT21" s="13">
        <f>[1]Sheet1!W20</f>
        <v>1.5</v>
      </c>
      <c r="AV21">
        <f>[1]Sheet1!X20</f>
        <v>12</v>
      </c>
      <c r="AW21">
        <f>[1]Sheet1!Y20</f>
        <v>3</v>
      </c>
      <c r="AX21">
        <f>[1]Sheet1!Z20</f>
        <v>8</v>
      </c>
      <c r="AZ21">
        <f>[1]Sheet1!AF20</f>
        <v>3.7</v>
      </c>
      <c r="BA21" s="13">
        <f>[1]Sheet1!AG20</f>
        <v>4</v>
      </c>
      <c r="BC21" s="2">
        <f t="shared" si="23"/>
        <v>1.2372881355932202</v>
      </c>
      <c r="BD21" s="2">
        <f t="shared" si="24"/>
        <v>1.2931034482758621</v>
      </c>
      <c r="BE21" s="2">
        <f t="shared" si="25"/>
        <v>1.3275862068965518</v>
      </c>
      <c r="BF21" s="2">
        <f t="shared" si="26"/>
        <v>1.3728813559322033</v>
      </c>
      <c r="BG21" s="2">
        <f t="shared" si="27"/>
        <v>1.3728813559322033</v>
      </c>
      <c r="BH21" s="15">
        <f t="shared" si="28"/>
        <v>1.4067796610169492</v>
      </c>
      <c r="BI21" s="1">
        <f t="shared" si="29"/>
        <v>1</v>
      </c>
      <c r="BJ21" s="1">
        <f t="shared" si="30"/>
        <v>1</v>
      </c>
      <c r="BK21" s="1">
        <f t="shared" si="31"/>
        <v>1</v>
      </c>
      <c r="BL21" s="1">
        <f t="shared" si="32"/>
        <v>1</v>
      </c>
      <c r="BM21" s="1">
        <f t="shared" si="33"/>
        <v>1</v>
      </c>
      <c r="BN21" s="1">
        <f t="shared" si="34"/>
        <v>1</v>
      </c>
      <c r="BO21" s="42">
        <f t="shared" si="35"/>
        <v>6</v>
      </c>
      <c r="BP21" s="1" t="str">
        <f t="shared" si="36"/>
        <v>0</v>
      </c>
      <c r="BQ21" s="1" t="str">
        <f t="shared" si="37"/>
        <v>0</v>
      </c>
      <c r="BR21" s="1" t="str">
        <f t="shared" si="38"/>
        <v>0</v>
      </c>
      <c r="BS21" s="1" t="str">
        <f t="shared" si="39"/>
        <v>0</v>
      </c>
      <c r="BT21" s="1" t="str">
        <f t="shared" si="40"/>
        <v>0</v>
      </c>
      <c r="BU21" s="1" t="str">
        <f t="shared" si="41"/>
        <v>0</v>
      </c>
      <c r="BV21" s="42">
        <f t="shared" si="42"/>
        <v>0</v>
      </c>
      <c r="BW21" s="2" t="str">
        <f t="shared" si="8"/>
        <v>Value Creator</v>
      </c>
      <c r="BX21" s="2" t="s">
        <v>63</v>
      </c>
      <c r="BY21" s="39">
        <f t="shared" si="43"/>
        <v>6</v>
      </c>
      <c r="BZ21" s="36" t="s">
        <v>62</v>
      </c>
      <c r="CA21" s="39" t="s">
        <v>83</v>
      </c>
      <c r="CB21" s="39" t="str">
        <f t="shared" si="44"/>
        <v>Decreasing</v>
      </c>
      <c r="CC21" s="21">
        <f>(1+(AQ21/100))*(1+(AR21/100))*(1+(AS21/100))*(1+(AT21/100))-1</f>
        <v>-6.4260004000001869E-3</v>
      </c>
      <c r="CD21" s="21">
        <f>(1+(AR21/100))*(1+(AS21/100))*(1+(AT21/100))-1</f>
        <v>1.3851019999999714E-2</v>
      </c>
      <c r="CE21" s="21">
        <f>(1+(AS21/100))*(1+(AT21/100))-1</f>
        <v>2.8199999999998226E-3</v>
      </c>
      <c r="CF21" s="21">
        <f>AT21/100</f>
        <v>1.4999999999999999E-2</v>
      </c>
      <c r="CG21" s="34">
        <f t="shared" si="9"/>
        <v>6.3112548999998373E-3</v>
      </c>
      <c r="CH21" s="43" t="str">
        <f>IF(CF21&gt;CG21,$CN$4,$CN$5)</f>
        <v>Faster</v>
      </c>
      <c r="CI21" s="43">
        <f t="shared" si="45"/>
        <v>1.4999999999999999E-2</v>
      </c>
      <c r="CJ21" s="43">
        <f t="shared" si="46"/>
        <v>6.3112548999998373E-3</v>
      </c>
      <c r="CK21" s="43" t="str">
        <f>IF(AND(BW21=$BW$6,CM21=$CM$5),$CK$4,$CK$5)</f>
        <v>and</v>
      </c>
      <c r="CL21" s="43" t="s">
        <v>69</v>
      </c>
      <c r="CM21" s="31" t="str">
        <f>IF(CF21&gt;0,"Growing","Shrinking")</f>
        <v>Growing</v>
      </c>
      <c r="CN21" s="44" t="str">
        <f>IF(CM21=$CM$4,CH21,#REF!)</f>
        <v>Faster</v>
      </c>
      <c r="CO21" s="44" t="s">
        <v>66</v>
      </c>
      <c r="CP21" s="44"/>
      <c r="CQ21" s="29">
        <f>AV21/100</f>
        <v>0.12</v>
      </c>
      <c r="CS21" s="28">
        <f>AZ21</f>
        <v>3.7</v>
      </c>
      <c r="CT21" s="28">
        <f>BA21</f>
        <v>4</v>
      </c>
      <c r="CY21" s="2">
        <f>Q21/V21</f>
        <v>0.71123287671232893</v>
      </c>
      <c r="CZ21" s="2">
        <f>R21/W21</f>
        <v>0.77333333333333332</v>
      </c>
      <c r="DA21" s="2">
        <f>S21/X21</f>
        <v>0.98675324675324672</v>
      </c>
      <c r="DB21" s="2">
        <f>T21/Y21</f>
        <v>0.88135802469135804</v>
      </c>
      <c r="DC21" s="2">
        <f>T21/Z21</f>
        <v>0.88135802469135804</v>
      </c>
      <c r="DD21" s="2">
        <f>T21/AA21</f>
        <v>0.86012048192771084</v>
      </c>
    </row>
    <row r="22" spans="1:108" x14ac:dyDescent="0.25">
      <c r="A22">
        <f>[1]Sheet1!A21</f>
        <v>2146838</v>
      </c>
      <c r="B22" t="str">
        <f>[1]Sheet1!B21</f>
        <v>Brown-Forman</v>
      </c>
      <c r="C22" t="str">
        <f>[1]Sheet1!C21</f>
        <v>Beverages</v>
      </c>
      <c r="D22" s="1">
        <f>[1]Sheet1!D21</f>
        <v>19950</v>
      </c>
      <c r="E22" s="1">
        <f>[1]Sheet1!E21</f>
        <v>20153</v>
      </c>
      <c r="F22">
        <f>[1]Sheet1!F21</f>
        <v>13.7</v>
      </c>
      <c r="G22">
        <f>[1]Sheet1!G21</f>
        <v>14.8</v>
      </c>
      <c r="H22">
        <f>[1]Sheet1!H21</f>
        <v>13.7</v>
      </c>
      <c r="I22">
        <f>[1]Sheet1!I21</f>
        <v>14.5</v>
      </c>
      <c r="J22">
        <f>[1]Sheet1!J21</f>
        <v>14.4</v>
      </c>
      <c r="K22">
        <f>[1]Sheet1!K21</f>
        <v>14.6</v>
      </c>
      <c r="L22">
        <f>[1]Sheet1!L21</f>
        <v>5.8</v>
      </c>
      <c r="M22">
        <f>[1]Sheet1!M21</f>
        <v>5.6</v>
      </c>
      <c r="N22">
        <f>[1]Sheet1!N21</f>
        <v>5.7</v>
      </c>
      <c r="O22" s="13">
        <f>[1]Sheet1!O21</f>
        <v>5.8</v>
      </c>
      <c r="Q22">
        <f>[1]Sheet1!P21</f>
        <v>2.77</v>
      </c>
      <c r="R22">
        <f>[1]Sheet1!Q21</f>
        <v>3.49</v>
      </c>
      <c r="S22">
        <f>[1]Sheet1!R21</f>
        <v>3.63</v>
      </c>
      <c r="T22" s="13">
        <f>[1]Sheet1!S21</f>
        <v>3.92</v>
      </c>
      <c r="V22" s="3">
        <f t="shared" si="10"/>
        <v>2.3620689655172415</v>
      </c>
      <c r="W22" s="3">
        <f t="shared" si="11"/>
        <v>2.6428571428571432</v>
      </c>
      <c r="X22" s="3">
        <f t="shared" si="12"/>
        <v>2.4035087719298245</v>
      </c>
      <c r="Y22" s="3">
        <f t="shared" si="13"/>
        <v>2.5</v>
      </c>
      <c r="Z22" s="3">
        <f t="shared" si="14"/>
        <v>2.4827586206896552</v>
      </c>
      <c r="AA22" s="17">
        <f t="shared" si="15"/>
        <v>2.5172413793103448</v>
      </c>
      <c r="AC22">
        <f t="shared" si="16"/>
        <v>7.8999999999999995</v>
      </c>
      <c r="AD22">
        <f t="shared" si="17"/>
        <v>9.2000000000000011</v>
      </c>
      <c r="AE22">
        <f t="shared" si="18"/>
        <v>7.9999999999999991</v>
      </c>
      <c r="AF22">
        <f t="shared" si="19"/>
        <v>8.6999999999999993</v>
      </c>
      <c r="AG22">
        <f t="shared" si="20"/>
        <v>8.6000000000000014</v>
      </c>
      <c r="AH22">
        <f t="shared" si="21"/>
        <v>8.8000000000000007</v>
      </c>
      <c r="AI22" s="17">
        <f t="shared" si="22"/>
        <v>2.4847391467173683</v>
      </c>
      <c r="AJ22" s="3"/>
      <c r="AK22" s="4">
        <f>[1]Sheet1!AA21</f>
        <v>0.6</v>
      </c>
      <c r="AL22" s="4">
        <f>[1]Sheet1!AB21</f>
        <v>1.1000000000000001</v>
      </c>
      <c r="AM22" s="4">
        <f>[1]Sheet1!AC21</f>
        <v>-1.1000000000000001</v>
      </c>
      <c r="AN22" s="4">
        <f>[1]Sheet1!AD21</f>
        <v>0.7</v>
      </c>
      <c r="AO22" s="18">
        <f>[1]Sheet1!AE21</f>
        <v>0.1</v>
      </c>
      <c r="AP22" s="3"/>
      <c r="AQ22">
        <f>[1]Sheet1!T21</f>
        <v>-5.6</v>
      </c>
      <c r="AR22">
        <f>[1]Sheet1!U21</f>
        <v>0.2</v>
      </c>
      <c r="AS22">
        <f>[1]Sheet1!V21</f>
        <v>8</v>
      </c>
      <c r="AT22" s="13">
        <f>[1]Sheet1!W21</f>
        <v>5.0999999999999996</v>
      </c>
      <c r="AV22">
        <f>[1]Sheet1!X21</f>
        <v>3</v>
      </c>
      <c r="AW22">
        <f>[1]Sheet1!Y21</f>
        <v>4</v>
      </c>
      <c r="AX22">
        <f>[1]Sheet1!Z21</f>
        <v>9</v>
      </c>
      <c r="AZ22">
        <f>[1]Sheet1!AF21</f>
        <v>16.8</v>
      </c>
      <c r="BA22" s="13">
        <f>[1]Sheet1!AG21</f>
        <v>22.8</v>
      </c>
      <c r="BC22" s="2">
        <f t="shared" si="23"/>
        <v>2.3620689655172415</v>
      </c>
      <c r="BD22" s="2">
        <f t="shared" si="24"/>
        <v>2.6428571428571432</v>
      </c>
      <c r="BE22" s="2">
        <f t="shared" si="25"/>
        <v>2.4035087719298245</v>
      </c>
      <c r="BF22" s="2">
        <f t="shared" si="26"/>
        <v>2.5</v>
      </c>
      <c r="BG22" s="2">
        <f t="shared" si="27"/>
        <v>2.4827586206896552</v>
      </c>
      <c r="BH22" s="15">
        <f t="shared" si="28"/>
        <v>2.5172413793103448</v>
      </c>
      <c r="BI22" s="1">
        <f t="shared" si="29"/>
        <v>1</v>
      </c>
      <c r="BJ22" s="1">
        <f t="shared" si="30"/>
        <v>1</v>
      </c>
      <c r="BK22" s="1">
        <f t="shared" si="31"/>
        <v>1</v>
      </c>
      <c r="BL22" s="1">
        <f t="shared" si="32"/>
        <v>1</v>
      </c>
      <c r="BM22" s="1">
        <f t="shared" si="33"/>
        <v>1</v>
      </c>
      <c r="BN22" s="1">
        <f t="shared" si="34"/>
        <v>1</v>
      </c>
      <c r="BO22" s="42">
        <f t="shared" si="35"/>
        <v>6</v>
      </c>
      <c r="BP22" s="1" t="str">
        <f t="shared" si="36"/>
        <v>0</v>
      </c>
      <c r="BQ22" s="1" t="str">
        <f t="shared" si="37"/>
        <v>0</v>
      </c>
      <c r="BR22" s="1" t="str">
        <f t="shared" si="38"/>
        <v>0</v>
      </c>
      <c r="BS22" s="1" t="str">
        <f t="shared" si="39"/>
        <v>0</v>
      </c>
      <c r="BT22" s="1" t="str">
        <f t="shared" si="40"/>
        <v>0</v>
      </c>
      <c r="BU22" s="1" t="str">
        <f t="shared" si="41"/>
        <v>0</v>
      </c>
      <c r="BV22" s="42">
        <f t="shared" si="42"/>
        <v>0</v>
      </c>
      <c r="BW22" s="2" t="str">
        <f t="shared" si="8"/>
        <v>Value Creator</v>
      </c>
      <c r="BX22" s="2" t="s">
        <v>63</v>
      </c>
      <c r="BY22" s="39">
        <f t="shared" si="43"/>
        <v>6</v>
      </c>
      <c r="BZ22" s="36" t="s">
        <v>62</v>
      </c>
      <c r="CA22" s="39" t="s">
        <v>83</v>
      </c>
      <c r="CB22" s="39" t="str">
        <f t="shared" si="44"/>
        <v>Decreasing</v>
      </c>
      <c r="CC22" s="21">
        <f>(1+(AQ22/100))*(1+(AR22/100))*(1+(AS22/100))*(1+(AT22/100))-1</f>
        <v>7.3658551040000075E-2</v>
      </c>
      <c r="CD22" s="21">
        <f>(1+(AR22/100))*(1+(AS22/100))*(1+(AT22/100))-1</f>
        <v>0.13735016</v>
      </c>
      <c r="CE22" s="21">
        <f>(1+(AS22/100))*(1+(AT22/100))-1</f>
        <v>0.13508000000000009</v>
      </c>
      <c r="CF22" s="21">
        <f>AT22/100</f>
        <v>5.0999999999999997E-2</v>
      </c>
      <c r="CG22" s="34">
        <f t="shared" si="9"/>
        <v>9.9272177760000038E-2</v>
      </c>
      <c r="CH22" s="43" t="str">
        <f>IF(CF22&gt;CG22,$CN$4,$CN$5)</f>
        <v>Slower</v>
      </c>
      <c r="CI22" s="43">
        <f t="shared" si="45"/>
        <v>5.0999999999999997E-2</v>
      </c>
      <c r="CJ22" s="43">
        <f t="shared" si="46"/>
        <v>9.9272177760000038E-2</v>
      </c>
      <c r="CK22" s="43" t="str">
        <f>IF(AND(BW22=$BW$6,CM22=$CM$5),$CK$4,$CK$5)</f>
        <v>and</v>
      </c>
      <c r="CL22" s="43" t="s">
        <v>69</v>
      </c>
      <c r="CM22" s="31" t="str">
        <f>IF(CF22&gt;0,"Growing","Shrinking")</f>
        <v>Growing</v>
      </c>
      <c r="CN22" s="44" t="str">
        <f>IF(CM22=$CM$4,CH22,#REF!)</f>
        <v>Slower</v>
      </c>
      <c r="CO22" s="44" t="s">
        <v>66</v>
      </c>
      <c r="CP22" s="44"/>
      <c r="CQ22" s="29">
        <f>AV22/100</f>
        <v>0.03</v>
      </c>
      <c r="CS22" s="28">
        <f>AZ22</f>
        <v>16.8</v>
      </c>
      <c r="CT22" s="28">
        <f>BA22</f>
        <v>22.8</v>
      </c>
      <c r="CY22" s="2">
        <f>Q22/V22</f>
        <v>1.1727007299270071</v>
      </c>
      <c r="CZ22" s="2">
        <f>R22/W22</f>
        <v>1.3205405405405404</v>
      </c>
      <c r="DA22" s="2">
        <f>S22/X22</f>
        <v>1.5102919708029197</v>
      </c>
      <c r="DB22" s="2">
        <f>T22/Y22</f>
        <v>1.5680000000000001</v>
      </c>
      <c r="DC22" s="2">
        <f>T22/Z22</f>
        <v>1.5788888888888888</v>
      </c>
      <c r="DD22" s="2">
        <f>T22/AA22</f>
        <v>1.5572602739726027</v>
      </c>
    </row>
    <row r="23" spans="1:108" x14ac:dyDescent="0.25">
      <c r="A23">
        <f>[1]Sheet1!A22</f>
        <v>2149309</v>
      </c>
      <c r="B23" t="str">
        <f>[1]Sheet1!B22</f>
        <v>Brunswick</v>
      </c>
      <c r="C23" t="str">
        <f>[1]Sheet1!C22</f>
        <v>Leisure Goods</v>
      </c>
      <c r="D23" s="1">
        <f>[1]Sheet1!D22</f>
        <v>4457</v>
      </c>
      <c r="E23" s="1">
        <f>[1]Sheet1!E22</f>
        <v>4293</v>
      </c>
      <c r="F23">
        <f>[1]Sheet1!F22</f>
        <v>2.1</v>
      </c>
      <c r="G23">
        <f>[1]Sheet1!G22</f>
        <v>6.3</v>
      </c>
      <c r="H23">
        <f>[1]Sheet1!H22</f>
        <v>5.2</v>
      </c>
      <c r="I23">
        <f>[1]Sheet1!I22</f>
        <v>5</v>
      </c>
      <c r="J23">
        <f>[1]Sheet1!J22</f>
        <v>4.4000000000000004</v>
      </c>
      <c r="K23">
        <f>[1]Sheet1!K22</f>
        <v>5.0999999999999996</v>
      </c>
      <c r="L23">
        <f>[1]Sheet1!L22</f>
        <v>5.6</v>
      </c>
      <c r="M23">
        <f>[1]Sheet1!M22</f>
        <v>5.6</v>
      </c>
      <c r="N23">
        <f>[1]Sheet1!N22</f>
        <v>5.9</v>
      </c>
      <c r="O23" s="13">
        <f>[1]Sheet1!O22</f>
        <v>6</v>
      </c>
      <c r="Q23">
        <f>[1]Sheet1!P22</f>
        <v>0.9</v>
      </c>
      <c r="R23">
        <f>[1]Sheet1!Q22</f>
        <v>1.02</v>
      </c>
      <c r="S23">
        <f>[1]Sheet1!R22</f>
        <v>1.1399999999999999</v>
      </c>
      <c r="T23" s="13">
        <f>[1]Sheet1!S22</f>
        <v>1.23</v>
      </c>
      <c r="V23" s="3">
        <f t="shared" si="10"/>
        <v>0.37500000000000006</v>
      </c>
      <c r="W23" s="3">
        <f t="shared" si="11"/>
        <v>1.125</v>
      </c>
      <c r="X23" s="3">
        <f t="shared" si="12"/>
        <v>0.88135593220338981</v>
      </c>
      <c r="Y23" s="3">
        <f t="shared" si="13"/>
        <v>0.83333333333333337</v>
      </c>
      <c r="Z23" s="3">
        <f t="shared" si="14"/>
        <v>0.73333333333333339</v>
      </c>
      <c r="AA23" s="17">
        <f t="shared" si="15"/>
        <v>0.85</v>
      </c>
      <c r="AC23">
        <f t="shared" si="16"/>
        <v>-3.4999999999999996</v>
      </c>
      <c r="AD23">
        <f t="shared" si="17"/>
        <v>0.70000000000000018</v>
      </c>
      <c r="AE23">
        <f t="shared" si="18"/>
        <v>-0.70000000000000018</v>
      </c>
      <c r="AF23">
        <f t="shared" si="19"/>
        <v>-1</v>
      </c>
      <c r="AG23">
        <f t="shared" si="20"/>
        <v>-1.5999999999999996</v>
      </c>
      <c r="AH23">
        <f t="shared" si="21"/>
        <v>-0.90000000000000036</v>
      </c>
      <c r="AI23" s="17">
        <f t="shared" si="22"/>
        <v>0.79967043314500941</v>
      </c>
      <c r="AJ23" s="3"/>
      <c r="AK23" s="4">
        <f>[1]Sheet1!AA22</f>
        <v>4.5</v>
      </c>
      <c r="AL23" s="4">
        <f>[1]Sheet1!AB22</f>
        <v>4.3</v>
      </c>
      <c r="AM23" s="4">
        <f>[1]Sheet1!AC22</f>
        <v>-1.1000000000000001</v>
      </c>
      <c r="AN23" s="4">
        <f>[1]Sheet1!AD22</f>
        <v>-0.8</v>
      </c>
      <c r="AO23" s="18">
        <f>[1]Sheet1!AE22</f>
        <v>0.7</v>
      </c>
      <c r="AP23" s="3"/>
      <c r="AQ23">
        <f>[1]Sheet1!T22</f>
        <v>-9</v>
      </c>
      <c r="AR23">
        <f>[1]Sheet1!U22</f>
        <v>-8.8000000000000007</v>
      </c>
      <c r="AS23">
        <f>[1]Sheet1!V22</f>
        <v>14.8</v>
      </c>
      <c r="AT23" s="13">
        <f>[1]Sheet1!W22</f>
        <v>5.4</v>
      </c>
      <c r="AV23">
        <f>[1]Sheet1!X22</f>
        <v>-22</v>
      </c>
      <c r="AW23" t="str">
        <f>[1]Sheet1!Y22</f>
        <v>-</v>
      </c>
      <c r="AX23">
        <f>[1]Sheet1!Z22</f>
        <v>-11</v>
      </c>
      <c r="AZ23">
        <f>[1]Sheet1!AF22</f>
        <v>9.3000000000000007</v>
      </c>
      <c r="BA23" s="13">
        <f>[1]Sheet1!AG22</f>
        <v>12.2</v>
      </c>
      <c r="BC23" s="2">
        <f t="shared" si="23"/>
        <v>0.37500000000000006</v>
      </c>
      <c r="BD23" s="2">
        <f t="shared" si="24"/>
        <v>1.125</v>
      </c>
      <c r="BE23" s="2">
        <f t="shared" si="25"/>
        <v>0.88135593220338981</v>
      </c>
      <c r="BF23" s="2">
        <f t="shared" si="26"/>
        <v>0.83333333333333337</v>
      </c>
      <c r="BG23" s="2">
        <f t="shared" si="27"/>
        <v>0.73333333333333339</v>
      </c>
      <c r="BH23" s="15">
        <f t="shared" si="28"/>
        <v>0.85</v>
      </c>
      <c r="BI23" s="1" t="str">
        <f t="shared" si="29"/>
        <v>0</v>
      </c>
      <c r="BJ23" s="1">
        <f t="shared" si="30"/>
        <v>1</v>
      </c>
      <c r="BK23" s="1" t="str">
        <f t="shared" si="31"/>
        <v>0</v>
      </c>
      <c r="BL23" s="1" t="str">
        <f t="shared" si="32"/>
        <v>0</v>
      </c>
      <c r="BM23" s="1" t="str">
        <f t="shared" si="33"/>
        <v>0</v>
      </c>
      <c r="BN23" s="1" t="str">
        <f t="shared" si="34"/>
        <v>0</v>
      </c>
      <c r="BO23" s="42">
        <f t="shared" si="35"/>
        <v>1</v>
      </c>
      <c r="BP23" s="1">
        <f t="shared" si="36"/>
        <v>1</v>
      </c>
      <c r="BQ23" s="1" t="str">
        <f t="shared" si="37"/>
        <v>0</v>
      </c>
      <c r="BR23" s="1">
        <f t="shared" si="38"/>
        <v>1</v>
      </c>
      <c r="BS23" s="1">
        <f t="shared" si="39"/>
        <v>1</v>
      </c>
      <c r="BT23" s="1">
        <f t="shared" si="40"/>
        <v>1</v>
      </c>
      <c r="BU23" s="1">
        <f t="shared" si="41"/>
        <v>1</v>
      </c>
      <c r="BV23" s="42">
        <f t="shared" si="42"/>
        <v>5</v>
      </c>
      <c r="BW23" s="2" t="str">
        <f t="shared" si="8"/>
        <v>Value Destroyer</v>
      </c>
      <c r="BX23" s="2" t="s">
        <v>63</v>
      </c>
      <c r="BY23" s="39">
        <f t="shared" si="43"/>
        <v>5</v>
      </c>
      <c r="BZ23" s="36" t="s">
        <v>62</v>
      </c>
      <c r="CA23" s="39" t="s">
        <v>83</v>
      </c>
      <c r="CB23" s="39" t="str">
        <f t="shared" si="44"/>
        <v>Decreasing</v>
      </c>
      <c r="CC23" s="21">
        <f>(1+(AQ23/100))*(1+(AR23/100))*(1+(AS23/100))*(1+(AT23/100))-1</f>
        <v>4.1965606400002908E-3</v>
      </c>
      <c r="CD23" s="21">
        <f>(1+(AR23/100))*(1+(AS23/100))*(1+(AT23/100))-1</f>
        <v>0.10351270400000012</v>
      </c>
      <c r="CE23" s="21">
        <f>(1+(AS23/100))*(1+(AT23/100))-1</f>
        <v>0.20999200000000018</v>
      </c>
      <c r="CF23" s="21">
        <f>AT23/100</f>
        <v>5.4000000000000006E-2</v>
      </c>
      <c r="CG23" s="34">
        <f t="shared" si="9"/>
        <v>9.2925316160000146E-2</v>
      </c>
      <c r="CH23" s="43" t="str">
        <f>IF(CF23&gt;CG23,$CN$4,$CN$5)</f>
        <v>Slower</v>
      </c>
      <c r="CI23" s="43">
        <f t="shared" si="45"/>
        <v>5.4000000000000006E-2</v>
      </c>
      <c r="CJ23" s="43">
        <f t="shared" si="46"/>
        <v>9.2925316160000146E-2</v>
      </c>
      <c r="CK23" s="43" t="str">
        <f>IF(AND(BW23=$BW$6,CM23=$CM$5),$CK$4,$CK$5)</f>
        <v>and</v>
      </c>
      <c r="CL23" s="43" t="s">
        <v>69</v>
      </c>
      <c r="CM23" s="31" t="str">
        <f>IF(CF23&gt;0,"Growing","Shrinking")</f>
        <v>Growing</v>
      </c>
      <c r="CN23" s="44" t="str">
        <f>IF(CM23=$CM$4,CH23,#REF!)</f>
        <v>Slower</v>
      </c>
      <c r="CO23" s="44" t="s">
        <v>66</v>
      </c>
      <c r="CP23" s="44"/>
      <c r="CQ23" s="29">
        <f>AV23/100</f>
        <v>-0.22</v>
      </c>
      <c r="CS23" s="28">
        <f>AZ23</f>
        <v>9.3000000000000007</v>
      </c>
      <c r="CT23" s="28">
        <f>BA23</f>
        <v>12.2</v>
      </c>
      <c r="CY23" s="2">
        <f>Q23/V23</f>
        <v>2.4</v>
      </c>
      <c r="CZ23" s="2">
        <f>R23/W23</f>
        <v>0.90666666666666673</v>
      </c>
      <c r="DA23" s="2">
        <f>S23/X23</f>
        <v>1.2934615384615384</v>
      </c>
      <c r="DB23" s="2">
        <f>T23/Y23</f>
        <v>1.476</v>
      </c>
      <c r="DC23" s="2">
        <f>T23/Z23</f>
        <v>1.677272727272727</v>
      </c>
      <c r="DD23" s="2">
        <f>T23/AA23</f>
        <v>1.4470588235294117</v>
      </c>
    </row>
    <row r="24" spans="1:108" x14ac:dyDescent="0.25">
      <c r="A24">
        <f>[1]Sheet1!A23</f>
        <v>3174300</v>
      </c>
      <c r="B24" t="str">
        <f>[1]Sheet1!B23</f>
        <v>Burberry</v>
      </c>
      <c r="C24" t="str">
        <f>[1]Sheet1!C23</f>
        <v>Personal Goods</v>
      </c>
      <c r="D24" s="1">
        <f>[1]Sheet1!D23</f>
        <v>11105</v>
      </c>
      <c r="E24" s="1">
        <f>[1]Sheet1!E23</f>
        <v>10096</v>
      </c>
      <c r="F24">
        <f>[1]Sheet1!F23</f>
        <v>11.5</v>
      </c>
      <c r="G24">
        <f>[1]Sheet1!G23</f>
        <v>10.9</v>
      </c>
      <c r="H24">
        <f>[1]Sheet1!H23</f>
        <v>11.5</v>
      </c>
      <c r="I24">
        <f>[1]Sheet1!I23</f>
        <v>10.7</v>
      </c>
      <c r="J24">
        <f>[1]Sheet1!J23</f>
        <v>10.8</v>
      </c>
      <c r="K24">
        <f>[1]Sheet1!K23</f>
        <v>10.7</v>
      </c>
      <c r="L24">
        <f>[1]Sheet1!L23</f>
        <v>6</v>
      </c>
      <c r="M24">
        <f>[1]Sheet1!M23</f>
        <v>5.8</v>
      </c>
      <c r="N24">
        <f>[1]Sheet1!N23</f>
        <v>5.8</v>
      </c>
      <c r="O24" s="13">
        <f>[1]Sheet1!O23</f>
        <v>5.9</v>
      </c>
      <c r="Q24">
        <f>[1]Sheet1!P23</f>
        <v>2.11</v>
      </c>
      <c r="R24">
        <f>[1]Sheet1!Q23</f>
        <v>1.82</v>
      </c>
      <c r="S24">
        <f>[1]Sheet1!R23</f>
        <v>1.83</v>
      </c>
      <c r="T24" s="13">
        <f>[1]Sheet1!S23</f>
        <v>1.75</v>
      </c>
      <c r="V24" s="3">
        <f t="shared" si="10"/>
        <v>1.9166666666666667</v>
      </c>
      <c r="W24" s="3">
        <f t="shared" si="11"/>
        <v>1.8793103448275863</v>
      </c>
      <c r="X24" s="3">
        <f t="shared" si="12"/>
        <v>1.9827586206896552</v>
      </c>
      <c r="Y24" s="3">
        <f t="shared" si="13"/>
        <v>1.8135593220338981</v>
      </c>
      <c r="Z24" s="3">
        <f t="shared" si="14"/>
        <v>1.8305084745762712</v>
      </c>
      <c r="AA24" s="17">
        <f t="shared" si="15"/>
        <v>1.8135593220338981</v>
      </c>
      <c r="AC24">
        <f t="shared" si="16"/>
        <v>5.5</v>
      </c>
      <c r="AD24">
        <f t="shared" si="17"/>
        <v>5.1000000000000005</v>
      </c>
      <c r="AE24">
        <f t="shared" si="18"/>
        <v>5.7</v>
      </c>
      <c r="AF24">
        <f t="shared" si="19"/>
        <v>4.7999999999999989</v>
      </c>
      <c r="AG24">
        <f t="shared" si="20"/>
        <v>4.9000000000000004</v>
      </c>
      <c r="AH24">
        <f t="shared" si="21"/>
        <v>4.7999999999999989</v>
      </c>
      <c r="AI24" s="17">
        <f t="shared" si="22"/>
        <v>1.872727125137996</v>
      </c>
      <c r="AJ24" s="3"/>
      <c r="AK24" s="4">
        <f>[1]Sheet1!AA23</f>
        <v>1</v>
      </c>
      <c r="AL24" s="4">
        <f>[1]Sheet1!AB23</f>
        <v>-0.6</v>
      </c>
      <c r="AM24" s="4">
        <f>[1]Sheet1!AC23</f>
        <v>0.6</v>
      </c>
      <c r="AN24" s="4">
        <f>[1]Sheet1!AD23</f>
        <v>-0.7</v>
      </c>
      <c r="AO24" s="18">
        <f>[1]Sheet1!AE23</f>
        <v>-0.1</v>
      </c>
      <c r="AP24" s="3"/>
      <c r="AQ24">
        <f>[1]Sheet1!T23</f>
        <v>23.1</v>
      </c>
      <c r="AR24">
        <f>[1]Sheet1!U23</f>
        <v>14.3</v>
      </c>
      <c r="AS24">
        <f>[1]Sheet1!V23</f>
        <v>9.4</v>
      </c>
      <c r="AT24" s="13">
        <f>[1]Sheet1!W23</f>
        <v>5.4</v>
      </c>
      <c r="AV24">
        <f>[1]Sheet1!X23</f>
        <v>20</v>
      </c>
      <c r="AW24">
        <f>[1]Sheet1!Y23</f>
        <v>18</v>
      </c>
      <c r="AX24">
        <f>[1]Sheet1!Z23</f>
        <v>11</v>
      </c>
      <c r="AZ24">
        <f>[1]Sheet1!AF23</f>
        <v>3.6</v>
      </c>
      <c r="BA24" s="13">
        <f>[1]Sheet1!AG23</f>
        <v>3.7</v>
      </c>
      <c r="BC24" s="2">
        <f t="shared" si="23"/>
        <v>1.9166666666666667</v>
      </c>
      <c r="BD24" s="2">
        <f t="shared" si="24"/>
        <v>1.8793103448275863</v>
      </c>
      <c r="BE24" s="2">
        <f t="shared" si="25"/>
        <v>1.9827586206896552</v>
      </c>
      <c r="BF24" s="2">
        <f t="shared" si="26"/>
        <v>1.8135593220338981</v>
      </c>
      <c r="BG24" s="2">
        <f t="shared" si="27"/>
        <v>1.8305084745762712</v>
      </c>
      <c r="BH24" s="15">
        <f t="shared" si="28"/>
        <v>1.8135593220338981</v>
      </c>
      <c r="BI24" s="1">
        <f t="shared" si="29"/>
        <v>1</v>
      </c>
      <c r="BJ24" s="1">
        <f t="shared" si="30"/>
        <v>1</v>
      </c>
      <c r="BK24" s="1">
        <f t="shared" si="31"/>
        <v>1</v>
      </c>
      <c r="BL24" s="1">
        <f t="shared" si="32"/>
        <v>1</v>
      </c>
      <c r="BM24" s="1">
        <f t="shared" si="33"/>
        <v>1</v>
      </c>
      <c r="BN24" s="1">
        <f t="shared" si="34"/>
        <v>1</v>
      </c>
      <c r="BO24" s="42">
        <f t="shared" si="35"/>
        <v>6</v>
      </c>
      <c r="BP24" s="1" t="str">
        <f t="shared" si="36"/>
        <v>0</v>
      </c>
      <c r="BQ24" s="1" t="str">
        <f t="shared" si="37"/>
        <v>0</v>
      </c>
      <c r="BR24" s="1" t="str">
        <f t="shared" si="38"/>
        <v>0</v>
      </c>
      <c r="BS24" s="1" t="str">
        <f t="shared" si="39"/>
        <v>0</v>
      </c>
      <c r="BT24" s="1" t="str">
        <f t="shared" si="40"/>
        <v>0</v>
      </c>
      <c r="BU24" s="1" t="str">
        <f t="shared" si="41"/>
        <v>0</v>
      </c>
      <c r="BV24" s="42">
        <f t="shared" si="42"/>
        <v>0</v>
      </c>
      <c r="BW24" s="2" t="str">
        <f t="shared" si="8"/>
        <v>Value Creator</v>
      </c>
      <c r="BX24" s="2" t="s">
        <v>63</v>
      </c>
      <c r="BY24" s="39">
        <f t="shared" si="43"/>
        <v>6</v>
      </c>
      <c r="BZ24" s="36" t="s">
        <v>62</v>
      </c>
      <c r="CA24" s="39" t="s">
        <v>83</v>
      </c>
      <c r="CB24" s="39" t="str">
        <f t="shared" si="44"/>
        <v>Increasing</v>
      </c>
      <c r="CC24" s="21">
        <f>(1+(AQ24/100))*(1+(AR24/100))*(1+(AS24/100))*(1+(AT24/100))-1</f>
        <v>0.62241598350800054</v>
      </c>
      <c r="CD24" s="21">
        <f>(1+(AR24/100))*(1+(AS24/100))*(1+(AT24/100))-1</f>
        <v>0.31796586800000015</v>
      </c>
      <c r="CE24" s="21">
        <f>(1+(AS24/100))*(1+(AT24/100))-1</f>
        <v>0.15307600000000021</v>
      </c>
      <c r="CF24" s="21">
        <f>AT24/100</f>
        <v>5.4000000000000006E-2</v>
      </c>
      <c r="CG24" s="34">
        <f t="shared" si="9"/>
        <v>0.28686446287700024</v>
      </c>
      <c r="CH24" s="43" t="str">
        <f>IF(CF24&gt;CG24,$CN$4,$CN$5)</f>
        <v>Slower</v>
      </c>
      <c r="CI24" s="43">
        <f t="shared" si="45"/>
        <v>5.4000000000000006E-2</v>
      </c>
      <c r="CJ24" s="43">
        <f t="shared" si="46"/>
        <v>0.28686446287700024</v>
      </c>
      <c r="CK24" s="43" t="str">
        <f>IF(AND(BW24=$BW$6,CM24=$CM$5),$CK$4,$CK$5)</f>
        <v>and</v>
      </c>
      <c r="CL24" s="43" t="s">
        <v>69</v>
      </c>
      <c r="CM24" s="31" t="str">
        <f>IF(CF24&gt;0,"Growing","Shrinking")</f>
        <v>Growing</v>
      </c>
      <c r="CN24" s="44" t="str">
        <f>IF(CM24=$CM$4,CH24,#REF!)</f>
        <v>Slower</v>
      </c>
      <c r="CO24" s="44" t="s">
        <v>66</v>
      </c>
      <c r="CP24" s="44"/>
      <c r="CQ24" s="29">
        <f>AV24/100</f>
        <v>0.2</v>
      </c>
      <c r="CS24" s="28">
        <f>AZ24</f>
        <v>3.6</v>
      </c>
      <c r="CT24" s="28">
        <f>BA24</f>
        <v>3.7</v>
      </c>
      <c r="CY24" s="2">
        <f>Q24/V24</f>
        <v>1.1008695652173912</v>
      </c>
      <c r="CZ24" s="2">
        <f>R24/W24</f>
        <v>0.96844036697247704</v>
      </c>
      <c r="DA24" s="2">
        <f>S24/X24</f>
        <v>0.92295652173913045</v>
      </c>
      <c r="DB24" s="2">
        <f>T24/Y24</f>
        <v>0.96495327102803752</v>
      </c>
      <c r="DC24" s="2">
        <f>T24/Z24</f>
        <v>0.95601851851851849</v>
      </c>
      <c r="DD24" s="2">
        <f>T24/AA24</f>
        <v>0.96495327102803752</v>
      </c>
    </row>
    <row r="25" spans="1:108" x14ac:dyDescent="0.25">
      <c r="A25" t="str">
        <f>[1]Sheet1!A24</f>
        <v>B7ZS2R8</v>
      </c>
      <c r="B25" t="str">
        <f>[1]Sheet1!B24</f>
        <v>Burger King</v>
      </c>
      <c r="C25" t="str">
        <f>[1]Sheet1!C24</f>
        <v>Travel &amp; Leisure</v>
      </c>
      <c r="D25" s="1">
        <f>[1]Sheet1!D24</f>
        <v>11643</v>
      </c>
      <c r="E25" s="1">
        <f>[1]Sheet1!E24</f>
        <v>13412</v>
      </c>
      <c r="F25">
        <f>[1]Sheet1!F24</f>
        <v>2.6</v>
      </c>
      <c r="G25">
        <f>[1]Sheet1!G24</f>
        <v>4.4000000000000004</v>
      </c>
      <c r="H25">
        <f>[1]Sheet1!H24</f>
        <v>3.9</v>
      </c>
      <c r="I25">
        <f>[1]Sheet1!I24</f>
        <v>5.4</v>
      </c>
      <c r="J25">
        <f>[1]Sheet1!J24</f>
        <v>5</v>
      </c>
      <c r="K25">
        <f>[1]Sheet1!K24</f>
        <v>5.5</v>
      </c>
      <c r="L25">
        <f>[1]Sheet1!L24</f>
        <v>5.2</v>
      </c>
      <c r="M25">
        <f>[1]Sheet1!M24</f>
        <v>5.3</v>
      </c>
      <c r="N25">
        <f>[1]Sheet1!N24</f>
        <v>5.4</v>
      </c>
      <c r="O25" s="13">
        <f>[1]Sheet1!O24</f>
        <v>5.6</v>
      </c>
      <c r="Q25" t="str">
        <f>[1]Sheet1!P24</f>
        <v>-</v>
      </c>
      <c r="R25">
        <f>[1]Sheet1!Q24</f>
        <v>1.27</v>
      </c>
      <c r="S25">
        <f>[1]Sheet1!R24</f>
        <v>1.45</v>
      </c>
      <c r="T25" s="13">
        <f>[1]Sheet1!S24</f>
        <v>1.96</v>
      </c>
      <c r="V25" s="3">
        <f t="shared" si="10"/>
        <v>0.5</v>
      </c>
      <c r="W25" s="3">
        <f t="shared" si="11"/>
        <v>0.83018867924528317</v>
      </c>
      <c r="X25" s="3">
        <f t="shared" si="12"/>
        <v>0.72222222222222221</v>
      </c>
      <c r="Y25" s="3">
        <f t="shared" si="13"/>
        <v>0.96428571428571441</v>
      </c>
      <c r="Z25" s="3">
        <f t="shared" si="14"/>
        <v>0.8928571428571429</v>
      </c>
      <c r="AA25" s="17">
        <f t="shared" si="15"/>
        <v>0.98214285714285721</v>
      </c>
      <c r="AC25">
        <f t="shared" si="16"/>
        <v>-2.6</v>
      </c>
      <c r="AD25">
        <f t="shared" si="17"/>
        <v>-0.89999999999999947</v>
      </c>
      <c r="AE25">
        <f t="shared" si="18"/>
        <v>-1.5000000000000004</v>
      </c>
      <c r="AF25">
        <f t="shared" si="19"/>
        <v>-0.19999999999999929</v>
      </c>
      <c r="AG25">
        <f t="shared" si="20"/>
        <v>-0.59999999999999964</v>
      </c>
      <c r="AH25">
        <f t="shared" si="21"/>
        <v>-9.9999999999999645E-2</v>
      </c>
      <c r="AI25" s="17">
        <f t="shared" si="22"/>
        <v>0.81528276929220345</v>
      </c>
      <c r="AJ25" s="3"/>
      <c r="AK25" s="4">
        <f>[1]Sheet1!AA24</f>
        <v>-2.7</v>
      </c>
      <c r="AL25" s="4">
        <f>[1]Sheet1!AB24</f>
        <v>1.8</v>
      </c>
      <c r="AM25" s="4">
        <f>[1]Sheet1!AC24</f>
        <v>-0.5</v>
      </c>
      <c r="AN25" s="4">
        <f>[1]Sheet1!AD24</f>
        <v>1</v>
      </c>
      <c r="AO25" s="18">
        <f>[1]Sheet1!AE24</f>
        <v>0.6</v>
      </c>
      <c r="AP25" s="3"/>
      <c r="AQ25">
        <f>[1]Sheet1!T24</f>
        <v>37.5</v>
      </c>
      <c r="AR25">
        <f>[1]Sheet1!U24</f>
        <v>-2.6</v>
      </c>
      <c r="AS25">
        <f>[1]Sheet1!V24</f>
        <v>-4</v>
      </c>
      <c r="AT25" s="13">
        <f>[1]Sheet1!W24</f>
        <v>0.3</v>
      </c>
      <c r="AV25">
        <f>[1]Sheet1!X24</f>
        <v>-8</v>
      </c>
      <c r="AW25">
        <f>[1]Sheet1!Y24</f>
        <v>9</v>
      </c>
      <c r="AX25" t="str">
        <f>[1]Sheet1!Z24</f>
        <v>-</v>
      </c>
      <c r="AZ25">
        <f>[1]Sheet1!AF24</f>
        <v>3.3</v>
      </c>
      <c r="BA25" s="13">
        <f>[1]Sheet1!AG24</f>
        <v>3.6</v>
      </c>
      <c r="BC25" s="2">
        <f t="shared" si="23"/>
        <v>0.5</v>
      </c>
      <c r="BD25" s="2">
        <f t="shared" si="24"/>
        <v>0.83018867924528317</v>
      </c>
      <c r="BE25" s="2">
        <f t="shared" si="25"/>
        <v>0.72222222222222221</v>
      </c>
      <c r="BF25" s="2">
        <f t="shared" si="26"/>
        <v>0.96428571428571441</v>
      </c>
      <c r="BG25" s="2">
        <f t="shared" si="27"/>
        <v>0.8928571428571429</v>
      </c>
      <c r="BH25" s="15">
        <f t="shared" si="28"/>
        <v>0.98214285714285721</v>
      </c>
      <c r="BI25" s="1" t="str">
        <f t="shared" si="29"/>
        <v>0</v>
      </c>
      <c r="BJ25" s="1" t="str">
        <f t="shared" si="30"/>
        <v>0</v>
      </c>
      <c r="BK25" s="1" t="str">
        <f t="shared" si="31"/>
        <v>0</v>
      </c>
      <c r="BL25" s="1" t="str">
        <f t="shared" si="32"/>
        <v>0</v>
      </c>
      <c r="BM25" s="1" t="str">
        <f t="shared" si="33"/>
        <v>0</v>
      </c>
      <c r="BN25" s="1" t="str">
        <f t="shared" si="34"/>
        <v>0</v>
      </c>
      <c r="BO25" s="42">
        <f t="shared" si="35"/>
        <v>0</v>
      </c>
      <c r="BP25" s="1">
        <f t="shared" si="36"/>
        <v>1</v>
      </c>
      <c r="BQ25" s="1">
        <f t="shared" si="37"/>
        <v>1</v>
      </c>
      <c r="BR25" s="1">
        <f t="shared" si="38"/>
        <v>1</v>
      </c>
      <c r="BS25" s="1">
        <f t="shared" si="39"/>
        <v>1</v>
      </c>
      <c r="BT25" s="1">
        <f t="shared" si="40"/>
        <v>1</v>
      </c>
      <c r="BU25" s="1">
        <f t="shared" si="41"/>
        <v>1</v>
      </c>
      <c r="BV25" s="42">
        <f t="shared" si="42"/>
        <v>6</v>
      </c>
      <c r="BW25" s="2" t="str">
        <f t="shared" si="8"/>
        <v>Value Destroyer</v>
      </c>
      <c r="BX25" s="2" t="s">
        <v>63</v>
      </c>
      <c r="BY25" s="39">
        <f t="shared" si="43"/>
        <v>6</v>
      </c>
      <c r="BZ25" s="36" t="s">
        <v>62</v>
      </c>
      <c r="CA25" s="39" t="s">
        <v>83</v>
      </c>
      <c r="CB25" s="39" t="str">
        <f t="shared" si="44"/>
        <v>Decreasing</v>
      </c>
      <c r="CC25" s="21">
        <f>(1+(AQ25/100))*(1+(AR25/100))*(1+(AS25/100))*(1+(AT25/100))-1</f>
        <v>0.28953703999999969</v>
      </c>
      <c r="CD25" s="21">
        <f>(1+(AR25/100))*(1+(AS25/100))*(1+(AT25/100))-1</f>
        <v>-6.2154880000000134E-2</v>
      </c>
      <c r="CE25" s="21">
        <f>(1+(AS25/100))*(1+(AT25/100))-1</f>
        <v>-3.7120000000000153E-2</v>
      </c>
      <c r="CF25" s="21">
        <f>AT25/100</f>
        <v>3.0000000000000001E-3</v>
      </c>
      <c r="CG25" s="34">
        <f t="shared" si="9"/>
        <v>4.8315539999999851E-2</v>
      </c>
      <c r="CH25" s="43" t="str">
        <f>IF(CF25&gt;CG25,$CN$4,$CN$5)</f>
        <v>Slower</v>
      </c>
      <c r="CI25" s="43">
        <f t="shared" si="45"/>
        <v>3.0000000000000001E-3</v>
      </c>
      <c r="CJ25" s="43">
        <f t="shared" si="46"/>
        <v>4.8315539999999851E-2</v>
      </c>
      <c r="CK25" s="43" t="str">
        <f>IF(AND(BW25=$BW$6,CM25=$CM$5),$CK$4,$CK$5)</f>
        <v>and</v>
      </c>
      <c r="CL25" s="43" t="s">
        <v>69</v>
      </c>
      <c r="CM25" s="31" t="str">
        <f>IF(CF25&gt;0,"Growing","Shrinking")</f>
        <v>Growing</v>
      </c>
      <c r="CN25" s="44" t="str">
        <f>IF(CM25=$CM$4,CH25,#REF!)</f>
        <v>Slower</v>
      </c>
      <c r="CO25" s="44" t="s">
        <v>66</v>
      </c>
      <c r="CP25" s="44"/>
      <c r="CQ25" s="29">
        <f>AV25/100</f>
        <v>-0.08</v>
      </c>
      <c r="CS25" s="28">
        <f>AZ25</f>
        <v>3.3</v>
      </c>
      <c r="CT25" s="28">
        <f>BA25</f>
        <v>3.6</v>
      </c>
      <c r="CY25" s="2" t="e">
        <f>Q25/V25</f>
        <v>#VALUE!</v>
      </c>
      <c r="CZ25" s="2">
        <f>R25/W25</f>
        <v>1.5297727272727271</v>
      </c>
      <c r="DA25" s="2">
        <f>S25/X25</f>
        <v>2.0076923076923077</v>
      </c>
      <c r="DB25" s="2">
        <f>T25/Y25</f>
        <v>2.0325925925925925</v>
      </c>
      <c r="DC25" s="2">
        <f>T25/Z25</f>
        <v>2.1951999999999998</v>
      </c>
      <c r="DD25" s="2">
        <f>T25/AA25</f>
        <v>1.9956363636363634</v>
      </c>
    </row>
    <row r="26" spans="1:108" x14ac:dyDescent="0.25">
      <c r="A26" t="str">
        <f>[1]Sheet1!A25</f>
        <v>BLY2F70</v>
      </c>
      <c r="B26" t="str">
        <f>[1]Sheet1!B25</f>
        <v>Card Factory</v>
      </c>
      <c r="C26" t="str">
        <f>[1]Sheet1!C25</f>
        <v>Genl Retailers</v>
      </c>
      <c r="D26" s="1">
        <f>[1]Sheet1!D25</f>
        <v>1266</v>
      </c>
      <c r="E26" s="1">
        <f>[1]Sheet1!E25</f>
        <v>1524</v>
      </c>
      <c r="F26">
        <f>[1]Sheet1!F25</f>
        <v>3.9</v>
      </c>
      <c r="G26">
        <f>[1]Sheet1!G25</f>
        <v>4.5999999999999996</v>
      </c>
      <c r="H26">
        <f>[1]Sheet1!H25</f>
        <v>5.9</v>
      </c>
      <c r="I26">
        <f>[1]Sheet1!I25</f>
        <v>9.1999999999999993</v>
      </c>
      <c r="J26">
        <f>[1]Sheet1!J25</f>
        <v>8.9</v>
      </c>
      <c r="K26">
        <f>[1]Sheet1!K25</f>
        <v>9.4</v>
      </c>
      <c r="L26">
        <f>[1]Sheet1!L25</f>
        <v>5.7</v>
      </c>
      <c r="M26">
        <f>[1]Sheet1!M25</f>
        <v>5.9</v>
      </c>
      <c r="N26">
        <f>[1]Sheet1!N25</f>
        <v>5.9</v>
      </c>
      <c r="O26" s="13">
        <f>[1]Sheet1!O25</f>
        <v>6.2</v>
      </c>
      <c r="Q26" t="str">
        <f>[1]Sheet1!P25</f>
        <v>-</v>
      </c>
      <c r="R26" t="str">
        <f>[1]Sheet1!Q25</f>
        <v>-</v>
      </c>
      <c r="S26" t="str">
        <f>[1]Sheet1!R25</f>
        <v>-</v>
      </c>
      <c r="T26" s="13">
        <f>[1]Sheet1!S25</f>
        <v>1.41</v>
      </c>
      <c r="V26" s="3">
        <f t="shared" si="10"/>
        <v>0.68421052631578949</v>
      </c>
      <c r="W26" s="3">
        <f t="shared" si="11"/>
        <v>0.77966101694915246</v>
      </c>
      <c r="X26" s="3">
        <f t="shared" si="12"/>
        <v>1</v>
      </c>
      <c r="Y26" s="3">
        <f t="shared" si="13"/>
        <v>1.4838709677419353</v>
      </c>
      <c r="Z26" s="3">
        <f t="shared" si="14"/>
        <v>1.435483870967742</v>
      </c>
      <c r="AA26" s="17">
        <f t="shared" si="15"/>
        <v>1.5161290322580645</v>
      </c>
      <c r="AC26">
        <f t="shared" si="16"/>
        <v>-1.8000000000000003</v>
      </c>
      <c r="AD26">
        <f t="shared" si="17"/>
        <v>-1.3000000000000007</v>
      </c>
      <c r="AE26">
        <f t="shared" si="18"/>
        <v>0</v>
      </c>
      <c r="AF26">
        <f t="shared" si="19"/>
        <v>2.9999999999999991</v>
      </c>
      <c r="AG26">
        <f t="shared" si="20"/>
        <v>2.7</v>
      </c>
      <c r="AH26">
        <f t="shared" si="21"/>
        <v>3.2</v>
      </c>
      <c r="AI26" s="17">
        <f t="shared" si="22"/>
        <v>1.1498925690387807</v>
      </c>
      <c r="AJ26" s="3"/>
      <c r="AK26" s="4" t="str">
        <f>[1]Sheet1!AA25</f>
        <v>-</v>
      </c>
      <c r="AL26" s="4">
        <f>[1]Sheet1!AB25</f>
        <v>0.6</v>
      </c>
      <c r="AM26" s="4">
        <f>[1]Sheet1!AC25</f>
        <v>1.4</v>
      </c>
      <c r="AN26" s="4">
        <f>[1]Sheet1!AD25</f>
        <v>2.9</v>
      </c>
      <c r="AO26" s="18">
        <f>[1]Sheet1!AE25</f>
        <v>0.5</v>
      </c>
      <c r="AP26" s="3"/>
      <c r="AQ26" t="str">
        <f>[1]Sheet1!T25</f>
        <v>-</v>
      </c>
      <c r="AR26">
        <f>[1]Sheet1!U25</f>
        <v>6.9</v>
      </c>
      <c r="AS26">
        <f>[1]Sheet1!V25</f>
        <v>-1.7</v>
      </c>
      <c r="AT26" s="13">
        <f>[1]Sheet1!W25</f>
        <v>-1.5</v>
      </c>
      <c r="AV26" t="str">
        <f>[1]Sheet1!X25</f>
        <v>-</v>
      </c>
      <c r="AW26" t="str">
        <f>[1]Sheet1!Y25</f>
        <v>-</v>
      </c>
      <c r="AX26" t="str">
        <f>[1]Sheet1!Z25</f>
        <v>-</v>
      </c>
      <c r="AZ26">
        <f>[1]Sheet1!AF25</f>
        <v>2.4</v>
      </c>
      <c r="BA26" s="13">
        <f>[1]Sheet1!AG25</f>
        <v>2.9</v>
      </c>
      <c r="BC26" s="2">
        <f t="shared" si="23"/>
        <v>0.68421052631578949</v>
      </c>
      <c r="BD26" s="2">
        <f t="shared" si="24"/>
        <v>0.77966101694915246</v>
      </c>
      <c r="BE26" s="2">
        <f t="shared" si="25"/>
        <v>1</v>
      </c>
      <c r="BF26" s="2">
        <f t="shared" si="26"/>
        <v>1.4838709677419353</v>
      </c>
      <c r="BG26" s="2">
        <f t="shared" si="27"/>
        <v>1.435483870967742</v>
      </c>
      <c r="BH26" s="15">
        <f t="shared" si="28"/>
        <v>1.5161290322580645</v>
      </c>
      <c r="BI26" s="1" t="str">
        <f t="shared" si="29"/>
        <v>0</v>
      </c>
      <c r="BJ26" s="1" t="str">
        <f t="shared" si="30"/>
        <v>0</v>
      </c>
      <c r="BK26" s="1" t="str">
        <f t="shared" si="31"/>
        <v>0</v>
      </c>
      <c r="BL26" s="1">
        <f t="shared" si="32"/>
        <v>1</v>
      </c>
      <c r="BM26" s="1">
        <f t="shared" si="33"/>
        <v>1</v>
      </c>
      <c r="BN26" s="1">
        <f t="shared" si="34"/>
        <v>1</v>
      </c>
      <c r="BO26" s="42">
        <f t="shared" si="35"/>
        <v>3</v>
      </c>
      <c r="BP26" s="1">
        <f t="shared" si="36"/>
        <v>1</v>
      </c>
      <c r="BQ26" s="1">
        <f t="shared" si="37"/>
        <v>1</v>
      </c>
      <c r="BR26" s="1" t="str">
        <f t="shared" si="38"/>
        <v>0</v>
      </c>
      <c r="BS26" s="1" t="str">
        <f t="shared" si="39"/>
        <v>0</v>
      </c>
      <c r="BT26" s="1" t="str">
        <f t="shared" si="40"/>
        <v>0</v>
      </c>
      <c r="BU26" s="1" t="str">
        <f t="shared" si="41"/>
        <v>0</v>
      </c>
      <c r="BV26" s="42">
        <f t="shared" si="42"/>
        <v>2</v>
      </c>
      <c r="BW26" s="2" t="str">
        <f t="shared" si="8"/>
        <v>Value Creator</v>
      </c>
      <c r="BX26" s="2" t="s">
        <v>63</v>
      </c>
      <c r="BY26" s="39">
        <f t="shared" si="43"/>
        <v>3</v>
      </c>
      <c r="BZ26" s="36" t="s">
        <v>62</v>
      </c>
      <c r="CA26" s="39" t="s">
        <v>83</v>
      </c>
      <c r="CB26" s="39" t="str">
        <f t="shared" si="44"/>
        <v>Decreasing</v>
      </c>
      <c r="CC26" s="21" t="e">
        <f>(1+(AQ26/100))*(1+(AR26/100))*(1+(AS26/100))*(1+(AT26/100))-1</f>
        <v>#VALUE!</v>
      </c>
      <c r="CD26" s="21">
        <f>(1+(AR26/100))*(1+(AS26/100))*(1+(AT26/100))-1</f>
        <v>3.5064594999999921E-2</v>
      </c>
      <c r="CE26" s="21">
        <f>(1+(AS26/100))*(1+(AT26/100))-1</f>
        <v>-3.1745000000000023E-2</v>
      </c>
      <c r="CF26" s="21">
        <f>AT26/100</f>
        <v>-1.4999999999999999E-2</v>
      </c>
      <c r="CG26" s="34" t="e">
        <f t="shared" si="9"/>
        <v>#VALUE!</v>
      </c>
      <c r="CH26" s="43" t="e">
        <f>IF(CF26&gt;CG26,$CN$4,$CN$5)</f>
        <v>#VALUE!</v>
      </c>
      <c r="CI26" s="43">
        <f t="shared" si="45"/>
        <v>1.4999999999999999E-2</v>
      </c>
      <c r="CJ26" s="43" t="e">
        <f t="shared" si="46"/>
        <v>#VALUE!</v>
      </c>
      <c r="CK26" s="43" t="str">
        <f>IF(AND(BW26=$BW$6,CM26=$CM$5),$CK$4,$CK$5)</f>
        <v>and</v>
      </c>
      <c r="CL26" s="43" t="s">
        <v>69</v>
      </c>
      <c r="CM26" s="31" t="str">
        <f>IF(CF26&gt;0,"Growing","Shrinking")</f>
        <v>Shrinking</v>
      </c>
      <c r="CN26" s="44" t="e">
        <f>IF(CM26=$CM$4,CH26,#REF!)</f>
        <v>#REF!</v>
      </c>
      <c r="CO26" s="44" t="s">
        <v>66</v>
      </c>
      <c r="CP26" s="44"/>
      <c r="CQ26" s="29" t="e">
        <f>AV26/100</f>
        <v>#VALUE!</v>
      </c>
      <c r="CS26" s="28">
        <f>AZ26</f>
        <v>2.4</v>
      </c>
      <c r="CT26" s="28">
        <f>BA26</f>
        <v>2.9</v>
      </c>
      <c r="CY26" s="2" t="e">
        <f>Q26/V26</f>
        <v>#VALUE!</v>
      </c>
      <c r="CZ26" s="2" t="e">
        <f>R26/W26</f>
        <v>#VALUE!</v>
      </c>
      <c r="DA26" s="2" t="e">
        <f>S26/X26</f>
        <v>#VALUE!</v>
      </c>
      <c r="DB26" s="2">
        <f>T26/Y26</f>
        <v>0.9502173913043479</v>
      </c>
      <c r="DC26" s="2">
        <f>T26/Z26</f>
        <v>0.98224719101123581</v>
      </c>
      <c r="DD26" s="2">
        <f>T26/AA26</f>
        <v>0.92999999999999994</v>
      </c>
    </row>
    <row r="27" spans="1:108" x14ac:dyDescent="0.25">
      <c r="A27">
        <f>[1]Sheet1!A26</f>
        <v>6178967</v>
      </c>
      <c r="B27" t="str">
        <f>[1]Sheet1!B26</f>
        <v>Casio Computer</v>
      </c>
      <c r="C27" t="str">
        <f>[1]Sheet1!C26</f>
        <v>Leisure Goods</v>
      </c>
      <c r="D27" s="1">
        <f>[1]Sheet1!D26</f>
        <v>3691</v>
      </c>
      <c r="E27" s="1">
        <f>[1]Sheet1!E26</f>
        <v>3413</v>
      </c>
      <c r="F27">
        <f>[1]Sheet1!F26</f>
        <v>2.9</v>
      </c>
      <c r="G27">
        <f>[1]Sheet1!G26</f>
        <v>0.9</v>
      </c>
      <c r="H27">
        <f>[1]Sheet1!H26</f>
        <v>4.4000000000000004</v>
      </c>
      <c r="I27">
        <f>[1]Sheet1!I26</f>
        <v>6.3</v>
      </c>
      <c r="J27">
        <f>[1]Sheet1!J26</f>
        <v>4.4000000000000004</v>
      </c>
      <c r="K27">
        <f>[1]Sheet1!K26</f>
        <v>6.3</v>
      </c>
      <c r="L27">
        <f>[1]Sheet1!L26</f>
        <v>5.5</v>
      </c>
      <c r="M27">
        <f>[1]Sheet1!M26</f>
        <v>5.6</v>
      </c>
      <c r="N27">
        <f>[1]Sheet1!N26</f>
        <v>5.7</v>
      </c>
      <c r="O27" s="13">
        <f>[1]Sheet1!O26</f>
        <v>5.8</v>
      </c>
      <c r="Q27">
        <f>[1]Sheet1!P26</f>
        <v>0.76</v>
      </c>
      <c r="R27">
        <f>[1]Sheet1!Q26</f>
        <v>0.7</v>
      </c>
      <c r="S27">
        <f>[1]Sheet1!R26</f>
        <v>0.71</v>
      </c>
      <c r="T27" s="13">
        <f>[1]Sheet1!S26</f>
        <v>1.23</v>
      </c>
      <c r="V27" s="3">
        <f t="shared" si="10"/>
        <v>0.52727272727272723</v>
      </c>
      <c r="W27" s="3">
        <f t="shared" si="11"/>
        <v>0.16071428571428573</v>
      </c>
      <c r="X27" s="3">
        <f t="shared" si="12"/>
        <v>0.77192982456140358</v>
      </c>
      <c r="Y27" s="3">
        <f t="shared" si="13"/>
        <v>1.0862068965517242</v>
      </c>
      <c r="Z27" s="3">
        <f t="shared" si="14"/>
        <v>0.75862068965517249</v>
      </c>
      <c r="AA27" s="17">
        <f t="shared" si="15"/>
        <v>1.0862068965517242</v>
      </c>
      <c r="AC27">
        <f t="shared" si="16"/>
        <v>-2.6</v>
      </c>
      <c r="AD27">
        <f t="shared" si="17"/>
        <v>-4.6999999999999993</v>
      </c>
      <c r="AE27">
        <f t="shared" si="18"/>
        <v>-1.2999999999999998</v>
      </c>
      <c r="AF27">
        <f t="shared" si="19"/>
        <v>0.5</v>
      </c>
      <c r="AG27">
        <f t="shared" si="20"/>
        <v>-1.3999999999999995</v>
      </c>
      <c r="AH27">
        <f t="shared" si="21"/>
        <v>0.5</v>
      </c>
      <c r="AI27" s="17">
        <f t="shared" si="22"/>
        <v>0.7318252200511729</v>
      </c>
      <c r="AJ27" s="3"/>
      <c r="AK27" s="4">
        <f>[1]Sheet1!AA26</f>
        <v>6.8</v>
      </c>
      <c r="AL27" s="4">
        <f>[1]Sheet1!AB26</f>
        <v>-2</v>
      </c>
      <c r="AM27" s="4">
        <f>[1]Sheet1!AC26</f>
        <v>3.5</v>
      </c>
      <c r="AN27" s="4">
        <f>[1]Sheet1!AD26</f>
        <v>0</v>
      </c>
      <c r="AO27" s="18">
        <f>[1]Sheet1!AE26</f>
        <v>1.9</v>
      </c>
      <c r="AP27" s="3"/>
      <c r="AQ27">
        <f>[1]Sheet1!T26</f>
        <v>-8.6</v>
      </c>
      <c r="AR27">
        <f>[1]Sheet1!U26</f>
        <v>-11.4</v>
      </c>
      <c r="AS27">
        <f>[1]Sheet1!V26</f>
        <v>4.0999999999999996</v>
      </c>
      <c r="AT27" s="13">
        <f>[1]Sheet1!W26</f>
        <v>5.2</v>
      </c>
      <c r="AV27" t="str">
        <f>[1]Sheet1!X26</f>
        <v>-</v>
      </c>
      <c r="AW27" t="str">
        <f>[1]Sheet1!Y26</f>
        <v>-</v>
      </c>
      <c r="AX27" t="str">
        <f>[1]Sheet1!Z26</f>
        <v>-</v>
      </c>
      <c r="AZ27">
        <f>[1]Sheet1!AF26</f>
        <v>7.3</v>
      </c>
      <c r="BA27" s="13">
        <f>[1]Sheet1!AG26</f>
        <v>9.9</v>
      </c>
      <c r="BC27" s="2">
        <f t="shared" si="23"/>
        <v>0.52727272727272723</v>
      </c>
      <c r="BD27" s="2">
        <f t="shared" si="24"/>
        <v>0.16071428571428573</v>
      </c>
      <c r="BE27" s="2">
        <f t="shared" si="25"/>
        <v>0.77192982456140358</v>
      </c>
      <c r="BF27" s="2">
        <f t="shared" si="26"/>
        <v>1.0862068965517242</v>
      </c>
      <c r="BG27" s="2">
        <f t="shared" si="27"/>
        <v>0.75862068965517249</v>
      </c>
      <c r="BH27" s="15">
        <f t="shared" si="28"/>
        <v>1.0862068965517242</v>
      </c>
      <c r="BI27" s="1" t="str">
        <f t="shared" si="29"/>
        <v>0</v>
      </c>
      <c r="BJ27" s="1" t="str">
        <f t="shared" si="30"/>
        <v>0</v>
      </c>
      <c r="BK27" s="1" t="str">
        <f t="shared" si="31"/>
        <v>0</v>
      </c>
      <c r="BL27" s="1">
        <f t="shared" si="32"/>
        <v>1</v>
      </c>
      <c r="BM27" s="1" t="str">
        <f t="shared" si="33"/>
        <v>0</v>
      </c>
      <c r="BN27" s="1">
        <f t="shared" si="34"/>
        <v>1</v>
      </c>
      <c r="BO27" s="42">
        <f t="shared" si="35"/>
        <v>2</v>
      </c>
      <c r="BP27" s="1">
        <f t="shared" si="36"/>
        <v>1</v>
      </c>
      <c r="BQ27" s="1">
        <f t="shared" si="37"/>
        <v>1</v>
      </c>
      <c r="BR27" s="1">
        <f t="shared" si="38"/>
        <v>1</v>
      </c>
      <c r="BS27" s="1" t="str">
        <f t="shared" si="39"/>
        <v>0</v>
      </c>
      <c r="BT27" s="1">
        <f t="shared" si="40"/>
        <v>1</v>
      </c>
      <c r="BU27" s="1" t="str">
        <f t="shared" si="41"/>
        <v>0</v>
      </c>
      <c r="BV27" s="42">
        <f t="shared" si="42"/>
        <v>4</v>
      </c>
      <c r="BW27" s="2" t="str">
        <f t="shared" si="8"/>
        <v>Value Destroyer</v>
      </c>
      <c r="BX27" s="2" t="s">
        <v>63</v>
      </c>
      <c r="BY27" s="39">
        <f t="shared" si="43"/>
        <v>4</v>
      </c>
      <c r="BZ27" s="36" t="s">
        <v>62</v>
      </c>
      <c r="CA27" s="39" t="s">
        <v>83</v>
      </c>
      <c r="CB27" s="39" t="str">
        <f t="shared" si="44"/>
        <v>Decreasing</v>
      </c>
      <c r="CC27" s="21">
        <f>(1+(AQ27/100))*(1+(AR27/100))*(1+(AS27/100))*(1+(AT27/100))-1</f>
        <v>-0.1131577258719999</v>
      </c>
      <c r="CD27" s="21">
        <f>(1+(AR27/100))*(1+(AS27/100))*(1+(AT27/100))-1</f>
        <v>-2.9713047999999964E-2</v>
      </c>
      <c r="CE27" s="21">
        <f>(1+(AS27/100))*(1+(AT27/100))-1</f>
        <v>9.5131999999999994E-2</v>
      </c>
      <c r="CF27" s="21">
        <f>AT27/100</f>
        <v>5.2000000000000005E-2</v>
      </c>
      <c r="CG27" s="34">
        <f t="shared" si="9"/>
        <v>1.0653065320000328E-3</v>
      </c>
      <c r="CH27" s="43" t="str">
        <f>IF(CF27&gt;CG27,$CN$4,$CN$5)</f>
        <v>Faster</v>
      </c>
      <c r="CI27" s="43">
        <f t="shared" si="45"/>
        <v>5.2000000000000005E-2</v>
      </c>
      <c r="CJ27" s="43">
        <f t="shared" si="46"/>
        <v>1.0653065320000328E-3</v>
      </c>
      <c r="CK27" s="43" t="str">
        <f>IF(AND(BW27=$BW$6,CM27=$CM$5),$CK$4,$CK$5)</f>
        <v>and</v>
      </c>
      <c r="CL27" s="43" t="s">
        <v>69</v>
      </c>
      <c r="CM27" s="31" t="str">
        <f>IF(CF27&gt;0,"Growing","Shrinking")</f>
        <v>Growing</v>
      </c>
      <c r="CN27" s="44" t="str">
        <f>IF(CM27=$CM$4,CH27,#REF!)</f>
        <v>Faster</v>
      </c>
      <c r="CO27" s="44" t="s">
        <v>66</v>
      </c>
      <c r="CP27" s="44"/>
      <c r="CQ27" s="29" t="e">
        <f>AV27/100</f>
        <v>#VALUE!</v>
      </c>
      <c r="CS27" s="28">
        <f>AZ27</f>
        <v>7.3</v>
      </c>
      <c r="CT27" s="28">
        <f>BA27</f>
        <v>9.9</v>
      </c>
      <c r="CY27" s="2">
        <f>Q27/V27</f>
        <v>1.4413793103448278</v>
      </c>
      <c r="CZ27" s="2">
        <f>R27/W27</f>
        <v>4.3555555555555552</v>
      </c>
      <c r="DA27" s="2">
        <f>S27/X27</f>
        <v>0.91977272727272719</v>
      </c>
      <c r="DB27" s="2">
        <f>T27/Y27</f>
        <v>1.1323809523809523</v>
      </c>
      <c r="DC27" s="2">
        <f>T27/Z27</f>
        <v>1.6213636363636361</v>
      </c>
      <c r="DD27" s="2">
        <f>T27/AA27</f>
        <v>1.1323809523809523</v>
      </c>
    </row>
    <row r="28" spans="1:108" x14ac:dyDescent="0.25">
      <c r="A28">
        <f>[1]Sheet1!A27</f>
        <v>2196781</v>
      </c>
      <c r="B28" t="str">
        <f>[1]Sheet1!B27</f>
        <v>Chico's FAS</v>
      </c>
      <c r="C28" t="str">
        <f>[1]Sheet1!C27</f>
        <v>Genl Retailers</v>
      </c>
      <c r="D28" s="1">
        <f>[1]Sheet1!D27</f>
        <v>2399</v>
      </c>
      <c r="E28" s="1">
        <f>[1]Sheet1!E27</f>
        <v>2161</v>
      </c>
      <c r="F28">
        <f>[1]Sheet1!F27</f>
        <v>4.4000000000000004</v>
      </c>
      <c r="G28">
        <f>[1]Sheet1!G27</f>
        <v>4.0999999999999996</v>
      </c>
      <c r="H28">
        <f>[1]Sheet1!H27</f>
        <v>3.6</v>
      </c>
      <c r="I28">
        <f>[1]Sheet1!I27</f>
        <v>2.1</v>
      </c>
      <c r="J28">
        <f>[1]Sheet1!J27</f>
        <v>1.5</v>
      </c>
      <c r="K28">
        <f>[1]Sheet1!K27</f>
        <v>2.2999999999999998</v>
      </c>
      <c r="L28">
        <f>[1]Sheet1!L27</f>
        <v>5.8</v>
      </c>
      <c r="M28">
        <f>[1]Sheet1!M27</f>
        <v>5.8</v>
      </c>
      <c r="N28">
        <f>[1]Sheet1!N27</f>
        <v>5.7</v>
      </c>
      <c r="O28" s="13">
        <f>[1]Sheet1!O27</f>
        <v>5.7</v>
      </c>
      <c r="Q28">
        <f>[1]Sheet1!P27</f>
        <v>0.84</v>
      </c>
      <c r="R28">
        <f>[1]Sheet1!Q27</f>
        <v>0.9</v>
      </c>
      <c r="S28">
        <f>[1]Sheet1!R27</f>
        <v>0.86</v>
      </c>
      <c r="T28" s="13">
        <f>[1]Sheet1!S27</f>
        <v>0.81</v>
      </c>
      <c r="V28" s="3">
        <f t="shared" si="10"/>
        <v>0.75862068965517249</v>
      </c>
      <c r="W28" s="3">
        <f t="shared" si="11"/>
        <v>0.7068965517241379</v>
      </c>
      <c r="X28" s="3">
        <f t="shared" si="12"/>
        <v>0.63157894736842102</v>
      </c>
      <c r="Y28" s="3">
        <f t="shared" si="13"/>
        <v>0.36842105263157893</v>
      </c>
      <c r="Z28" s="3">
        <f t="shared" si="14"/>
        <v>0.26315789473684209</v>
      </c>
      <c r="AA28" s="17">
        <f t="shared" si="15"/>
        <v>0.40350877192982454</v>
      </c>
      <c r="AC28">
        <f t="shared" si="16"/>
        <v>-1.3999999999999995</v>
      </c>
      <c r="AD28">
        <f t="shared" si="17"/>
        <v>-1.7000000000000002</v>
      </c>
      <c r="AE28">
        <f t="shared" si="18"/>
        <v>-2.1</v>
      </c>
      <c r="AF28">
        <f t="shared" si="19"/>
        <v>-3.6</v>
      </c>
      <c r="AG28">
        <f t="shared" si="20"/>
        <v>-4.2</v>
      </c>
      <c r="AH28">
        <f t="shared" si="21"/>
        <v>-3.4000000000000004</v>
      </c>
      <c r="AI28" s="17">
        <f t="shared" si="22"/>
        <v>0.52203065134099613</v>
      </c>
      <c r="AJ28" s="3"/>
      <c r="AK28" s="4">
        <f>[1]Sheet1!AA27</f>
        <v>0</v>
      </c>
      <c r="AL28" s="4">
        <f>[1]Sheet1!AB27</f>
        <v>-0.3</v>
      </c>
      <c r="AM28" s="4">
        <f>[1]Sheet1!AC27</f>
        <v>-0.5</v>
      </c>
      <c r="AN28" s="4">
        <f>[1]Sheet1!AD27</f>
        <v>-2.1</v>
      </c>
      <c r="AO28" s="18">
        <f>[1]Sheet1!AE27</f>
        <v>0.8</v>
      </c>
      <c r="AP28" s="3"/>
      <c r="AQ28">
        <f>[1]Sheet1!T27</f>
        <v>3.7</v>
      </c>
      <c r="AR28">
        <f>[1]Sheet1!U27</f>
        <v>8.3000000000000007</v>
      </c>
      <c r="AS28">
        <f>[1]Sheet1!V27</f>
        <v>-4.3</v>
      </c>
      <c r="AT28" s="13">
        <f>[1]Sheet1!W27</f>
        <v>1.9</v>
      </c>
      <c r="AV28">
        <f>[1]Sheet1!X27</f>
        <v>-13</v>
      </c>
      <c r="AW28" t="str">
        <f>[1]Sheet1!Y27</f>
        <v>-</v>
      </c>
      <c r="AX28">
        <f>[1]Sheet1!Z27</f>
        <v>1</v>
      </c>
      <c r="AZ28">
        <f>[1]Sheet1!AF27</f>
        <v>2.4</v>
      </c>
      <c r="BA28" s="13">
        <f>[1]Sheet1!AG27</f>
        <v>2.6</v>
      </c>
      <c r="BC28" s="2">
        <f t="shared" si="23"/>
        <v>0.75862068965517249</v>
      </c>
      <c r="BD28" s="2">
        <f t="shared" si="24"/>
        <v>0.7068965517241379</v>
      </c>
      <c r="BE28" s="2">
        <f t="shared" si="25"/>
        <v>0.63157894736842102</v>
      </c>
      <c r="BF28" s="2">
        <f t="shared" si="26"/>
        <v>0.36842105263157893</v>
      </c>
      <c r="BG28" s="2">
        <f t="shared" si="27"/>
        <v>0.26315789473684209</v>
      </c>
      <c r="BH28" s="15">
        <f t="shared" si="28"/>
        <v>0.40350877192982454</v>
      </c>
      <c r="BI28" s="1" t="str">
        <f t="shared" si="29"/>
        <v>0</v>
      </c>
      <c r="BJ28" s="1" t="str">
        <f t="shared" si="30"/>
        <v>0</v>
      </c>
      <c r="BK28" s="1" t="str">
        <f t="shared" si="31"/>
        <v>0</v>
      </c>
      <c r="BL28" s="1" t="str">
        <f t="shared" si="32"/>
        <v>0</v>
      </c>
      <c r="BM28" s="1" t="str">
        <f t="shared" si="33"/>
        <v>0</v>
      </c>
      <c r="BN28" s="1" t="str">
        <f t="shared" si="34"/>
        <v>0</v>
      </c>
      <c r="BO28" s="42">
        <f t="shared" si="35"/>
        <v>0</v>
      </c>
      <c r="BP28" s="1">
        <f t="shared" si="36"/>
        <v>1</v>
      </c>
      <c r="BQ28" s="1">
        <f t="shared" si="37"/>
        <v>1</v>
      </c>
      <c r="BR28" s="1">
        <f t="shared" si="38"/>
        <v>1</v>
      </c>
      <c r="BS28" s="1">
        <f t="shared" si="39"/>
        <v>1</v>
      </c>
      <c r="BT28" s="1">
        <f t="shared" si="40"/>
        <v>1</v>
      </c>
      <c r="BU28" s="1">
        <f t="shared" si="41"/>
        <v>1</v>
      </c>
      <c r="BV28" s="42">
        <f t="shared" si="42"/>
        <v>6</v>
      </c>
      <c r="BW28" s="2" t="str">
        <f t="shared" si="8"/>
        <v>Value Destroyer</v>
      </c>
      <c r="BX28" s="2" t="s">
        <v>63</v>
      </c>
      <c r="BY28" s="39">
        <f t="shared" si="43"/>
        <v>6</v>
      </c>
      <c r="BZ28" s="36" t="s">
        <v>62</v>
      </c>
      <c r="CA28" s="39" t="s">
        <v>83</v>
      </c>
      <c r="CB28" s="39" t="str">
        <f t="shared" si="44"/>
        <v>Decreasing</v>
      </c>
      <c r="CC28" s="21">
        <f>(1+(AQ28/100))*(1+(AR28/100))*(1+(AS28/100))*(1+(AT28/100))-1</f>
        <v>9.5199746992999934E-2</v>
      </c>
      <c r="CD28" s="21">
        <f>(1+(AR28/100))*(1+(AS28/100))*(1+(AT28/100))-1</f>
        <v>5.6123188999999796E-2</v>
      </c>
      <c r="CE28" s="21">
        <f>(1+(AS28/100))*(1+(AT28/100))-1</f>
        <v>-2.4817000000000089E-2</v>
      </c>
      <c r="CF28" s="21">
        <f>AT28/100</f>
        <v>1.9E-2</v>
      </c>
      <c r="CG28" s="34">
        <f t="shared" si="9"/>
        <v>3.6376483998249907E-2</v>
      </c>
      <c r="CH28" s="43" t="str">
        <f>IF(CF28&gt;CG28,$CN$4,$CN$5)</f>
        <v>Slower</v>
      </c>
      <c r="CI28" s="43">
        <f t="shared" si="45"/>
        <v>1.9E-2</v>
      </c>
      <c r="CJ28" s="43">
        <f t="shared" si="46"/>
        <v>3.6376483998249907E-2</v>
      </c>
      <c r="CK28" s="43" t="str">
        <f>IF(AND(BW28=$BW$6,CM28=$CM$5),$CK$4,$CK$5)</f>
        <v>and</v>
      </c>
      <c r="CL28" s="43" t="s">
        <v>69</v>
      </c>
      <c r="CM28" s="31" t="str">
        <f>IF(CF28&gt;0,"Growing","Shrinking")</f>
        <v>Growing</v>
      </c>
      <c r="CN28" s="44" t="str">
        <f>IF(CM28=$CM$4,CH28,#REF!)</f>
        <v>Slower</v>
      </c>
      <c r="CO28" s="44" t="s">
        <v>66</v>
      </c>
      <c r="CP28" s="44"/>
      <c r="CQ28" s="29">
        <f>AV28/100</f>
        <v>-0.13</v>
      </c>
      <c r="CS28" s="28">
        <f>AZ28</f>
        <v>2.4</v>
      </c>
      <c r="CT28" s="28">
        <f>BA28</f>
        <v>2.6</v>
      </c>
      <c r="CY28" s="2">
        <f>Q28/V28</f>
        <v>1.1072727272727272</v>
      </c>
      <c r="CZ28" s="2">
        <f>R28/W28</f>
        <v>1.2731707317073171</v>
      </c>
      <c r="DA28" s="2">
        <f>S28/X28</f>
        <v>1.3616666666666668</v>
      </c>
      <c r="DB28" s="2">
        <f>T28/Y28</f>
        <v>2.1985714285714288</v>
      </c>
      <c r="DC28" s="2">
        <f>T28/Z28</f>
        <v>3.0780000000000003</v>
      </c>
      <c r="DD28" s="2">
        <f>T28/AA28</f>
        <v>2.0073913043478262</v>
      </c>
    </row>
    <row r="29" spans="1:108" x14ac:dyDescent="0.25">
      <c r="A29">
        <f>[1]Sheet1!A28</f>
        <v>4061393</v>
      </c>
      <c r="B29" t="str">
        <f>[1]Sheet1!B28</f>
        <v>Christian Dior</v>
      </c>
      <c r="C29" t="str">
        <f>[1]Sheet1!C28</f>
        <v>Personal Goods</v>
      </c>
      <c r="D29" s="1">
        <f>[1]Sheet1!D28</f>
        <v>32881</v>
      </c>
      <c r="E29" s="1">
        <f>[1]Sheet1!E28</f>
        <v>35910</v>
      </c>
      <c r="F29">
        <f>[1]Sheet1!F28</f>
        <v>6.1</v>
      </c>
      <c r="G29">
        <f>[1]Sheet1!G28</f>
        <v>5.0999999999999996</v>
      </c>
      <c r="H29">
        <f>[1]Sheet1!H28</f>
        <v>6</v>
      </c>
      <c r="I29">
        <f>[1]Sheet1!I28</f>
        <v>6.7</v>
      </c>
      <c r="J29">
        <f>[1]Sheet1!J28</f>
        <v>6.6</v>
      </c>
      <c r="K29">
        <f>[1]Sheet1!K28</f>
        <v>6.9</v>
      </c>
      <c r="L29">
        <f>[1]Sheet1!L28</f>
        <v>5.8</v>
      </c>
      <c r="M29">
        <f>[1]Sheet1!M28</f>
        <v>5.8</v>
      </c>
      <c r="N29">
        <f>[1]Sheet1!N28</f>
        <v>5.9</v>
      </c>
      <c r="O29" s="13">
        <f>[1]Sheet1!O28</f>
        <v>6</v>
      </c>
      <c r="Q29">
        <f>[1]Sheet1!P28</f>
        <v>0.51</v>
      </c>
      <c r="R29">
        <f>[1]Sheet1!Q28</f>
        <v>0.55000000000000004</v>
      </c>
      <c r="S29">
        <f>[1]Sheet1!R28</f>
        <v>0.53</v>
      </c>
      <c r="T29" s="13">
        <f>[1]Sheet1!S28</f>
        <v>0.5</v>
      </c>
      <c r="V29" s="3">
        <f t="shared" si="10"/>
        <v>1.0517241379310345</v>
      </c>
      <c r="W29" s="3">
        <f t="shared" si="11"/>
        <v>0.87931034482758619</v>
      </c>
      <c r="X29" s="3">
        <f t="shared" si="12"/>
        <v>1.0169491525423728</v>
      </c>
      <c r="Y29" s="3">
        <f t="shared" si="13"/>
        <v>1.1166666666666667</v>
      </c>
      <c r="Z29" s="3">
        <f t="shared" si="14"/>
        <v>1.0999999999999999</v>
      </c>
      <c r="AA29" s="17">
        <f t="shared" si="15"/>
        <v>1.1500000000000001</v>
      </c>
      <c r="AC29">
        <f t="shared" si="16"/>
        <v>0.29999999999999982</v>
      </c>
      <c r="AD29">
        <f t="shared" si="17"/>
        <v>-0.70000000000000018</v>
      </c>
      <c r="AE29">
        <f t="shared" si="18"/>
        <v>9.9999999999999645E-2</v>
      </c>
      <c r="AF29">
        <f t="shared" si="19"/>
        <v>0.70000000000000018</v>
      </c>
      <c r="AG29">
        <f t="shared" si="20"/>
        <v>0.59999999999999964</v>
      </c>
      <c r="AH29">
        <f t="shared" si="21"/>
        <v>0.90000000000000036</v>
      </c>
      <c r="AI29" s="17">
        <f t="shared" si="22"/>
        <v>1.0524417169946101</v>
      </c>
      <c r="AJ29" s="3"/>
      <c r="AK29" s="4">
        <f>[1]Sheet1!AA28</f>
        <v>0</v>
      </c>
      <c r="AL29" s="4">
        <f>[1]Sheet1!AB28</f>
        <v>-1</v>
      </c>
      <c r="AM29" s="4">
        <f>[1]Sheet1!AC28</f>
        <v>0.9</v>
      </c>
      <c r="AN29" s="4">
        <f>[1]Sheet1!AD28</f>
        <v>0.5</v>
      </c>
      <c r="AO29" s="18">
        <f>[1]Sheet1!AE28</f>
        <v>0.3</v>
      </c>
      <c r="AP29" s="3"/>
      <c r="AQ29">
        <f>[1]Sheet1!T28</f>
        <v>8.6999999999999993</v>
      </c>
      <c r="AR29">
        <f>[1]Sheet1!U28</f>
        <v>2.8</v>
      </c>
      <c r="AS29">
        <f>[1]Sheet1!V28</f>
        <v>2.4</v>
      </c>
      <c r="AT29" s="13">
        <f>[1]Sheet1!W28</f>
        <v>2.2000000000000002</v>
      </c>
      <c r="AV29">
        <f>[1]Sheet1!X28</f>
        <v>55</v>
      </c>
      <c r="AW29">
        <f>[1]Sheet1!Y28</f>
        <v>2</v>
      </c>
      <c r="AX29">
        <f>[1]Sheet1!Z28</f>
        <v>10</v>
      </c>
      <c r="AZ29">
        <f>[1]Sheet1!AF28</f>
        <v>3.5</v>
      </c>
      <c r="BA29" s="13">
        <f>[1]Sheet1!AG28</f>
        <v>3.8</v>
      </c>
      <c r="BC29" s="2">
        <f t="shared" si="23"/>
        <v>1.0517241379310345</v>
      </c>
      <c r="BD29" s="2">
        <f t="shared" si="24"/>
        <v>0.87931034482758619</v>
      </c>
      <c r="BE29" s="2">
        <f t="shared" si="25"/>
        <v>1.0169491525423728</v>
      </c>
      <c r="BF29" s="2">
        <f t="shared" si="26"/>
        <v>1.1166666666666667</v>
      </c>
      <c r="BG29" s="2">
        <f t="shared" si="27"/>
        <v>1.0999999999999999</v>
      </c>
      <c r="BH29" s="15">
        <f t="shared" si="28"/>
        <v>1.1500000000000001</v>
      </c>
      <c r="BI29" s="1">
        <f t="shared" si="29"/>
        <v>1</v>
      </c>
      <c r="BJ29" s="1" t="str">
        <f t="shared" si="30"/>
        <v>0</v>
      </c>
      <c r="BK29" s="1">
        <f t="shared" si="31"/>
        <v>1</v>
      </c>
      <c r="BL29" s="1">
        <f t="shared" si="32"/>
        <v>1</v>
      </c>
      <c r="BM29" s="1">
        <f t="shared" si="33"/>
        <v>1</v>
      </c>
      <c r="BN29" s="1">
        <f t="shared" si="34"/>
        <v>1</v>
      </c>
      <c r="BO29" s="42">
        <f t="shared" si="35"/>
        <v>5</v>
      </c>
      <c r="BP29" s="1" t="str">
        <f t="shared" si="36"/>
        <v>0</v>
      </c>
      <c r="BQ29" s="1">
        <f t="shared" si="37"/>
        <v>1</v>
      </c>
      <c r="BR29" s="1" t="str">
        <f t="shared" si="38"/>
        <v>0</v>
      </c>
      <c r="BS29" s="1" t="str">
        <f t="shared" si="39"/>
        <v>0</v>
      </c>
      <c r="BT29" s="1" t="str">
        <f t="shared" si="40"/>
        <v>0</v>
      </c>
      <c r="BU29" s="1" t="str">
        <f t="shared" si="41"/>
        <v>0</v>
      </c>
      <c r="BV29" s="42">
        <f t="shared" si="42"/>
        <v>1</v>
      </c>
      <c r="BW29" s="2" t="str">
        <f t="shared" si="8"/>
        <v>Value Creator</v>
      </c>
      <c r="BX29" s="2" t="s">
        <v>63</v>
      </c>
      <c r="BY29" s="39">
        <f t="shared" si="43"/>
        <v>5</v>
      </c>
      <c r="BZ29" s="36" t="s">
        <v>62</v>
      </c>
      <c r="CA29" s="39" t="s">
        <v>83</v>
      </c>
      <c r="CB29" s="39" t="str">
        <f t="shared" si="44"/>
        <v>Decreasing</v>
      </c>
      <c r="CC29" s="21">
        <f>(1+(AQ29/100))*(1+(AR29/100))*(1+(AS29/100))*(1+(AT29/100))-1</f>
        <v>0.169428062208</v>
      </c>
      <c r="CD29" s="21">
        <f>(1+(AR29/100))*(1+(AS29/100))*(1+(AT29/100))-1</f>
        <v>7.5830784000000095E-2</v>
      </c>
      <c r="CE29" s="21">
        <f>(1+(AS29/100))*(1+(AT29/100))-1</f>
        <v>4.6528000000000125E-2</v>
      </c>
      <c r="CF29" s="21">
        <f>AT29/100</f>
        <v>2.2000000000000002E-2</v>
      </c>
      <c r="CG29" s="34">
        <f t="shared" si="9"/>
        <v>7.8446711552000059E-2</v>
      </c>
      <c r="CH29" s="43" t="str">
        <f>IF(CF29&gt;CG29,$CN$4,$CN$5)</f>
        <v>Slower</v>
      </c>
      <c r="CI29" s="43">
        <f t="shared" si="45"/>
        <v>2.2000000000000002E-2</v>
      </c>
      <c r="CJ29" s="43">
        <f t="shared" si="46"/>
        <v>7.8446711552000059E-2</v>
      </c>
      <c r="CK29" s="43" t="str">
        <f>IF(AND(BW29=$BW$6,CM29=$CM$5),$CK$4,$CK$5)</f>
        <v>and</v>
      </c>
      <c r="CL29" s="43" t="s">
        <v>69</v>
      </c>
      <c r="CM29" s="31" t="str">
        <f>IF(CF29&gt;0,"Growing","Shrinking")</f>
        <v>Growing</v>
      </c>
      <c r="CN29" s="44" t="str">
        <f>IF(CM29=$CM$4,CH29,#REF!)</f>
        <v>Slower</v>
      </c>
      <c r="CO29" s="44" t="s">
        <v>66</v>
      </c>
      <c r="CP29" s="44"/>
      <c r="CQ29" s="29">
        <f>AV29/100</f>
        <v>0.55000000000000004</v>
      </c>
      <c r="CS29" s="28">
        <f>AZ29</f>
        <v>3.5</v>
      </c>
      <c r="CT29" s="28">
        <f>BA29</f>
        <v>3.8</v>
      </c>
      <c r="CY29" s="2">
        <f>Q29/V29</f>
        <v>0.48491803278688528</v>
      </c>
      <c r="CZ29" s="2">
        <f>R29/W29</f>
        <v>0.62549019607843148</v>
      </c>
      <c r="DA29" s="2">
        <f>S29/X29</f>
        <v>0.52116666666666667</v>
      </c>
      <c r="DB29" s="2">
        <f>T29/Y29</f>
        <v>0.44776119402985076</v>
      </c>
      <c r="DC29" s="2">
        <f>T29/Z29</f>
        <v>0.45454545454545459</v>
      </c>
      <c r="DD29" s="2">
        <f>T29/AA29</f>
        <v>0.43478260869565211</v>
      </c>
    </row>
    <row r="30" spans="1:108" x14ac:dyDescent="0.25">
      <c r="A30">
        <f>[1]Sheet1!A29</f>
        <v>6197304</v>
      </c>
      <c r="B30" t="str">
        <f>[1]Sheet1!B29</f>
        <v>Citizen Holdings</v>
      </c>
      <c r="C30" t="str">
        <f>[1]Sheet1!C29</f>
        <v>Personal Goods</v>
      </c>
      <c r="D30" s="1">
        <f>[1]Sheet1!D29</f>
        <v>2430</v>
      </c>
      <c r="E30" s="1">
        <f>[1]Sheet1!E29</f>
        <v>2290</v>
      </c>
      <c r="F30">
        <f>[1]Sheet1!F29</f>
        <v>1</v>
      </c>
      <c r="G30">
        <f>[1]Sheet1!G29</f>
        <v>1.6</v>
      </c>
      <c r="H30">
        <f>[1]Sheet1!H29</f>
        <v>0.9</v>
      </c>
      <c r="I30">
        <f>[1]Sheet1!I29</f>
        <v>2.4</v>
      </c>
      <c r="J30">
        <f>[1]Sheet1!J29</f>
        <v>1.9</v>
      </c>
      <c r="K30">
        <f>[1]Sheet1!K29</f>
        <v>2.4</v>
      </c>
      <c r="L30">
        <f>[1]Sheet1!L29</f>
        <v>5.8</v>
      </c>
      <c r="M30">
        <f>[1]Sheet1!M29</f>
        <v>5.8</v>
      </c>
      <c r="N30">
        <f>[1]Sheet1!N29</f>
        <v>5.8</v>
      </c>
      <c r="O30" s="13">
        <f>[1]Sheet1!O29</f>
        <v>5.8</v>
      </c>
      <c r="Q30">
        <f>[1]Sheet1!P29</f>
        <v>0.51</v>
      </c>
      <c r="R30">
        <f>[1]Sheet1!Q29</f>
        <v>0.45</v>
      </c>
      <c r="S30">
        <f>[1]Sheet1!R29</f>
        <v>0.45</v>
      </c>
      <c r="T30" s="13">
        <f>[1]Sheet1!S29</f>
        <v>0.64</v>
      </c>
      <c r="V30" s="3">
        <f t="shared" si="10"/>
        <v>0.17241379310344829</v>
      </c>
      <c r="W30" s="3">
        <f t="shared" si="11"/>
        <v>0.27586206896551724</v>
      </c>
      <c r="X30" s="3">
        <f t="shared" si="12"/>
        <v>0.15517241379310345</v>
      </c>
      <c r="Y30" s="3">
        <f t="shared" si="13"/>
        <v>0.41379310344827586</v>
      </c>
      <c r="Z30" s="3">
        <f t="shared" si="14"/>
        <v>0.32758620689655171</v>
      </c>
      <c r="AA30" s="17">
        <f t="shared" si="15"/>
        <v>0.41379310344827586</v>
      </c>
      <c r="AC30">
        <f t="shared" si="16"/>
        <v>-4.8</v>
      </c>
      <c r="AD30">
        <f t="shared" si="17"/>
        <v>-4.1999999999999993</v>
      </c>
      <c r="AE30">
        <f t="shared" si="18"/>
        <v>-4.8999999999999995</v>
      </c>
      <c r="AF30">
        <f t="shared" si="19"/>
        <v>-3.4</v>
      </c>
      <c r="AG30">
        <f t="shared" si="20"/>
        <v>-3.9</v>
      </c>
      <c r="AH30">
        <f t="shared" si="21"/>
        <v>-3.4</v>
      </c>
      <c r="AI30" s="17">
        <f t="shared" si="22"/>
        <v>0.29310344827586204</v>
      </c>
      <c r="AJ30" s="3"/>
      <c r="AK30" s="4">
        <f>[1]Sheet1!AA29</f>
        <v>1.7</v>
      </c>
      <c r="AL30" s="4">
        <f>[1]Sheet1!AB29</f>
        <v>0.6</v>
      </c>
      <c r="AM30" s="4">
        <f>[1]Sheet1!AC29</f>
        <v>-0.7</v>
      </c>
      <c r="AN30" s="4">
        <f>[1]Sheet1!AD29</f>
        <v>1</v>
      </c>
      <c r="AO30" s="18">
        <f>[1]Sheet1!AE29</f>
        <v>0.5</v>
      </c>
      <c r="AP30" s="3"/>
      <c r="AQ30">
        <f>[1]Sheet1!T29</f>
        <v>-6.9</v>
      </c>
      <c r="AR30">
        <f>[1]Sheet1!U29</f>
        <v>1.3</v>
      </c>
      <c r="AS30">
        <f>[1]Sheet1!V29</f>
        <v>2.6</v>
      </c>
      <c r="AT30" s="13">
        <f>[1]Sheet1!W29</f>
        <v>3.1</v>
      </c>
      <c r="AV30">
        <f>[1]Sheet1!X29</f>
        <v>-66</v>
      </c>
      <c r="AW30">
        <f>[1]Sheet1!Y29</f>
        <v>-16</v>
      </c>
      <c r="AX30">
        <f>[1]Sheet1!Z29</f>
        <v>-28</v>
      </c>
      <c r="AZ30">
        <f>[1]Sheet1!AF29</f>
        <v>9.5</v>
      </c>
      <c r="BA30" s="13">
        <f>[1]Sheet1!AG29</f>
        <v>11.3</v>
      </c>
      <c r="BC30" s="2">
        <f t="shared" si="23"/>
        <v>0.17241379310344829</v>
      </c>
      <c r="BD30" s="2">
        <f t="shared" si="24"/>
        <v>0.27586206896551724</v>
      </c>
      <c r="BE30" s="2">
        <f t="shared" si="25"/>
        <v>0.15517241379310345</v>
      </c>
      <c r="BF30" s="2">
        <f t="shared" si="26"/>
        <v>0.41379310344827586</v>
      </c>
      <c r="BG30" s="2">
        <f t="shared" si="27"/>
        <v>0.32758620689655171</v>
      </c>
      <c r="BH30" s="15">
        <f t="shared" si="28"/>
        <v>0.41379310344827586</v>
      </c>
      <c r="BI30" s="1" t="str">
        <f t="shared" si="29"/>
        <v>0</v>
      </c>
      <c r="BJ30" s="1" t="str">
        <f t="shared" si="30"/>
        <v>0</v>
      </c>
      <c r="BK30" s="1" t="str">
        <f t="shared" si="31"/>
        <v>0</v>
      </c>
      <c r="BL30" s="1" t="str">
        <f t="shared" si="32"/>
        <v>0</v>
      </c>
      <c r="BM30" s="1" t="str">
        <f t="shared" si="33"/>
        <v>0</v>
      </c>
      <c r="BN30" s="1" t="str">
        <f t="shared" si="34"/>
        <v>0</v>
      </c>
      <c r="BO30" s="42">
        <f t="shared" si="35"/>
        <v>0</v>
      </c>
      <c r="BP30" s="1">
        <f t="shared" si="36"/>
        <v>1</v>
      </c>
      <c r="BQ30" s="1">
        <f t="shared" si="37"/>
        <v>1</v>
      </c>
      <c r="BR30" s="1">
        <f t="shared" si="38"/>
        <v>1</v>
      </c>
      <c r="BS30" s="1">
        <f t="shared" si="39"/>
        <v>1</v>
      </c>
      <c r="BT30" s="1">
        <f t="shared" si="40"/>
        <v>1</v>
      </c>
      <c r="BU30" s="1">
        <f t="shared" si="41"/>
        <v>1</v>
      </c>
      <c r="BV30" s="42">
        <f t="shared" si="42"/>
        <v>6</v>
      </c>
      <c r="BW30" s="2" t="str">
        <f t="shared" si="8"/>
        <v>Value Destroyer</v>
      </c>
      <c r="BX30" s="2" t="s">
        <v>63</v>
      </c>
      <c r="BY30" s="39">
        <f t="shared" si="43"/>
        <v>6</v>
      </c>
      <c r="BZ30" s="36" t="s">
        <v>62</v>
      </c>
      <c r="CA30" s="39" t="s">
        <v>83</v>
      </c>
      <c r="CB30" s="39" t="str">
        <f t="shared" si="44"/>
        <v>Decreasing</v>
      </c>
      <c r="CC30" s="21">
        <f>(1+(AQ30/100))*(1+(AR30/100))*(1+(AS30/100))*(1+(AT30/100))-1</f>
        <v>-2.3799879820001202E-3</v>
      </c>
      <c r="CD30" s="21">
        <f>(1+(AR30/100))*(1+(AS30/100))*(1+(AT30/100))-1</f>
        <v>7.1557477999999675E-2</v>
      </c>
      <c r="CE30" s="21">
        <f>(1+(AS30/100))*(1+(AT30/100))-1</f>
        <v>5.7806000000000024E-2</v>
      </c>
      <c r="CF30" s="21">
        <f>AT30/100</f>
        <v>3.1E-2</v>
      </c>
      <c r="CG30" s="34">
        <f t="shared" si="9"/>
        <v>3.9495872504499895E-2</v>
      </c>
      <c r="CH30" s="43" t="str">
        <f>IF(CF30&gt;CG30,$CN$4,$CN$5)</f>
        <v>Slower</v>
      </c>
      <c r="CI30" s="43">
        <f t="shared" si="45"/>
        <v>3.1E-2</v>
      </c>
      <c r="CJ30" s="43">
        <f t="shared" si="46"/>
        <v>3.9495872504499895E-2</v>
      </c>
      <c r="CK30" s="43" t="str">
        <f>IF(AND(BW30=$BW$6,CM30=$CM$5),$CK$4,$CK$5)</f>
        <v>and</v>
      </c>
      <c r="CL30" s="43" t="s">
        <v>69</v>
      </c>
      <c r="CM30" s="31" t="str">
        <f>IF(CF30&gt;0,"Growing","Shrinking")</f>
        <v>Growing</v>
      </c>
      <c r="CN30" s="44" t="str">
        <f>IF(CM30=$CM$4,CH30,#REF!)</f>
        <v>Slower</v>
      </c>
      <c r="CO30" s="44" t="s">
        <v>66</v>
      </c>
      <c r="CP30" s="44"/>
      <c r="CQ30" s="29">
        <f>AV30/100</f>
        <v>-0.66</v>
      </c>
      <c r="CS30" s="28">
        <f>AZ30</f>
        <v>9.5</v>
      </c>
      <c r="CT30" s="28">
        <f>BA30</f>
        <v>11.3</v>
      </c>
      <c r="CY30" s="2">
        <f>Q30/V30</f>
        <v>2.9579999999999997</v>
      </c>
      <c r="CZ30" s="2">
        <f>R30/W30</f>
        <v>1.6312500000000001</v>
      </c>
      <c r="DA30" s="2">
        <f>S30/X30</f>
        <v>2.9</v>
      </c>
      <c r="DB30" s="2">
        <f>T30/Y30</f>
        <v>1.5466666666666666</v>
      </c>
      <c r="DC30" s="2">
        <f>T30/Z30</f>
        <v>1.9536842105263159</v>
      </c>
      <c r="DD30" s="2">
        <f>T30/AA30</f>
        <v>1.5466666666666666</v>
      </c>
    </row>
    <row r="31" spans="1:108" x14ac:dyDescent="0.25">
      <c r="A31">
        <f>[1]Sheet1!A30</f>
        <v>2229126</v>
      </c>
      <c r="B31" t="str">
        <f>[1]Sheet1!B30</f>
        <v>Columbia Sportswear</v>
      </c>
      <c r="C31" t="str">
        <f>[1]Sheet1!C30</f>
        <v>Personal Goods</v>
      </c>
      <c r="D31" s="1">
        <f>[1]Sheet1!D30</f>
        <v>3018</v>
      </c>
      <c r="E31" s="1">
        <f>[1]Sheet1!E30</f>
        <v>2341</v>
      </c>
      <c r="F31">
        <f>[1]Sheet1!F30</f>
        <v>5.3</v>
      </c>
      <c r="G31">
        <f>[1]Sheet1!G30</f>
        <v>4.4000000000000004</v>
      </c>
      <c r="H31">
        <f>[1]Sheet1!H30</f>
        <v>3.2</v>
      </c>
      <c r="I31">
        <f>[1]Sheet1!I30</f>
        <v>4.8</v>
      </c>
      <c r="J31">
        <f>[1]Sheet1!J30</f>
        <v>4.2</v>
      </c>
      <c r="K31">
        <f>[1]Sheet1!K30</f>
        <v>4.9000000000000004</v>
      </c>
      <c r="L31">
        <f>[1]Sheet1!L30</f>
        <v>6.3</v>
      </c>
      <c r="M31">
        <f>[1]Sheet1!M30</f>
        <v>6.3</v>
      </c>
      <c r="N31">
        <f>[1]Sheet1!N30</f>
        <v>6.3</v>
      </c>
      <c r="O31" s="13">
        <f>[1]Sheet1!O30</f>
        <v>6.4</v>
      </c>
      <c r="Q31">
        <f>[1]Sheet1!P30</f>
        <v>1.1299999999999999</v>
      </c>
      <c r="R31">
        <f>[1]Sheet1!Q30</f>
        <v>0.96</v>
      </c>
      <c r="S31">
        <f>[1]Sheet1!R30</f>
        <v>1.47</v>
      </c>
      <c r="T31" s="13">
        <f>[1]Sheet1!S30</f>
        <v>1.31</v>
      </c>
      <c r="V31" s="3">
        <f t="shared" si="10"/>
        <v>0.84126984126984128</v>
      </c>
      <c r="W31" s="3">
        <f t="shared" si="11"/>
        <v>0.69841269841269848</v>
      </c>
      <c r="X31" s="3">
        <f t="shared" si="12"/>
        <v>0.50793650793650802</v>
      </c>
      <c r="Y31" s="3">
        <f t="shared" si="13"/>
        <v>0.74999999999999989</v>
      </c>
      <c r="Z31" s="3">
        <f t="shared" si="14"/>
        <v>0.65625</v>
      </c>
      <c r="AA31" s="17">
        <f t="shared" si="15"/>
        <v>0.765625</v>
      </c>
      <c r="AC31">
        <f t="shared" si="16"/>
        <v>-1</v>
      </c>
      <c r="AD31">
        <f t="shared" si="17"/>
        <v>-1.8999999999999995</v>
      </c>
      <c r="AE31">
        <f t="shared" si="18"/>
        <v>-3.0999999999999996</v>
      </c>
      <c r="AF31">
        <f t="shared" si="19"/>
        <v>-1.6000000000000005</v>
      </c>
      <c r="AG31">
        <f t="shared" si="20"/>
        <v>-2.2000000000000002</v>
      </c>
      <c r="AH31">
        <f t="shared" si="21"/>
        <v>-1.5</v>
      </c>
      <c r="AI31" s="17">
        <f t="shared" si="22"/>
        <v>0.70324900793650791</v>
      </c>
      <c r="AJ31" s="3"/>
      <c r="AK31" s="4">
        <f>[1]Sheet1!AA30</f>
        <v>3.2</v>
      </c>
      <c r="AL31" s="4">
        <f>[1]Sheet1!AB30</f>
        <v>-0.9</v>
      </c>
      <c r="AM31" s="4">
        <f>[1]Sheet1!AC30</f>
        <v>-1.2</v>
      </c>
      <c r="AN31" s="4">
        <f>[1]Sheet1!AD30</f>
        <v>1</v>
      </c>
      <c r="AO31" s="18">
        <f>[1]Sheet1!AE30</f>
        <v>0.7</v>
      </c>
      <c r="AP31" s="3"/>
      <c r="AQ31">
        <f>[1]Sheet1!T30</f>
        <v>6.6</v>
      </c>
      <c r="AR31">
        <f>[1]Sheet1!U30</f>
        <v>6.5</v>
      </c>
      <c r="AS31">
        <f>[1]Sheet1!V30</f>
        <v>4.5999999999999996</v>
      </c>
      <c r="AT31" s="13">
        <f>[1]Sheet1!W30</f>
        <v>4.4000000000000004</v>
      </c>
      <c r="AV31" t="str">
        <f>[1]Sheet1!X30</f>
        <v>-</v>
      </c>
      <c r="AW31">
        <f>[1]Sheet1!Y30</f>
        <v>16</v>
      </c>
      <c r="AX31">
        <f>[1]Sheet1!Z30</f>
        <v>9</v>
      </c>
      <c r="AZ31">
        <f>[1]Sheet1!AF30</f>
        <v>8.4</v>
      </c>
      <c r="BA31" s="13">
        <f>[1]Sheet1!AG30</f>
        <v>9.8000000000000007</v>
      </c>
      <c r="BC31" s="2">
        <f t="shared" si="23"/>
        <v>0.84126984126984128</v>
      </c>
      <c r="BD31" s="2">
        <f t="shared" si="24"/>
        <v>0.69841269841269848</v>
      </c>
      <c r="BE31" s="2">
        <f t="shared" si="25"/>
        <v>0.50793650793650802</v>
      </c>
      <c r="BF31" s="2">
        <f t="shared" si="26"/>
        <v>0.74999999999999989</v>
      </c>
      <c r="BG31" s="2">
        <f t="shared" si="27"/>
        <v>0.65625</v>
      </c>
      <c r="BH31" s="15">
        <f t="shared" si="28"/>
        <v>0.765625</v>
      </c>
      <c r="BI31" s="1" t="str">
        <f t="shared" si="29"/>
        <v>0</v>
      </c>
      <c r="BJ31" s="1" t="str">
        <f t="shared" si="30"/>
        <v>0</v>
      </c>
      <c r="BK31" s="1" t="str">
        <f t="shared" si="31"/>
        <v>0</v>
      </c>
      <c r="BL31" s="1" t="str">
        <f t="shared" si="32"/>
        <v>0</v>
      </c>
      <c r="BM31" s="1" t="str">
        <f t="shared" si="33"/>
        <v>0</v>
      </c>
      <c r="BN31" s="1" t="str">
        <f t="shared" si="34"/>
        <v>0</v>
      </c>
      <c r="BO31" s="42">
        <f t="shared" si="35"/>
        <v>0</v>
      </c>
      <c r="BP31" s="1">
        <f t="shared" si="36"/>
        <v>1</v>
      </c>
      <c r="BQ31" s="1">
        <f t="shared" si="37"/>
        <v>1</v>
      </c>
      <c r="BR31" s="1">
        <f t="shared" si="38"/>
        <v>1</v>
      </c>
      <c r="BS31" s="1">
        <f t="shared" si="39"/>
        <v>1</v>
      </c>
      <c r="BT31" s="1">
        <f t="shared" si="40"/>
        <v>1</v>
      </c>
      <c r="BU31" s="1">
        <f t="shared" si="41"/>
        <v>1</v>
      </c>
      <c r="BV31" s="42">
        <f t="shared" si="42"/>
        <v>6</v>
      </c>
      <c r="BW31" s="2" t="str">
        <f t="shared" si="8"/>
        <v>Value Destroyer</v>
      </c>
      <c r="BX31" s="2" t="s">
        <v>63</v>
      </c>
      <c r="BY31" s="39">
        <f t="shared" si="43"/>
        <v>6</v>
      </c>
      <c r="BZ31" s="36" t="s">
        <v>62</v>
      </c>
      <c r="CA31" s="39" t="s">
        <v>83</v>
      </c>
      <c r="CB31" s="39" t="str">
        <f t="shared" si="44"/>
        <v>Decreasing</v>
      </c>
      <c r="CC31" s="21">
        <f>(1+(AQ31/100))*(1+(AR31/100))*(1+(AS31/100))*(1+(AT31/100))-1</f>
        <v>0.23976392696000004</v>
      </c>
      <c r="CD31" s="21">
        <f>(1+(AR31/100))*(1+(AS31/100))*(1+(AT31/100))-1</f>
        <v>0.16300555999999999</v>
      </c>
      <c r="CE31" s="21">
        <f>(1+(AS31/100))*(1+(AT31/100))-1</f>
        <v>9.2024000000000106E-2</v>
      </c>
      <c r="CF31" s="21">
        <f>AT31/100</f>
        <v>4.4000000000000004E-2</v>
      </c>
      <c r="CG31" s="34">
        <f t="shared" si="9"/>
        <v>0.13469837174000004</v>
      </c>
      <c r="CH31" s="43" t="str">
        <f>IF(CF31&gt;CG31,$CN$4,$CN$5)</f>
        <v>Slower</v>
      </c>
      <c r="CI31" s="43">
        <f t="shared" si="45"/>
        <v>4.4000000000000004E-2</v>
      </c>
      <c r="CJ31" s="43">
        <f t="shared" si="46"/>
        <v>0.13469837174000004</v>
      </c>
      <c r="CK31" s="43" t="str">
        <f>IF(AND(BW31=$BW$6,CM31=$CM$5),$CK$4,$CK$5)</f>
        <v>and</v>
      </c>
      <c r="CL31" s="43" t="s">
        <v>69</v>
      </c>
      <c r="CM31" s="31" t="str">
        <f>IF(CF31&gt;0,"Growing","Shrinking")</f>
        <v>Growing</v>
      </c>
      <c r="CN31" s="44" t="str">
        <f>IF(CM31=$CM$4,CH31,#REF!)</f>
        <v>Slower</v>
      </c>
      <c r="CO31" s="44" t="s">
        <v>66</v>
      </c>
      <c r="CP31" s="44"/>
      <c r="CQ31" s="29" t="e">
        <f>AV31/100</f>
        <v>#VALUE!</v>
      </c>
      <c r="CS31" s="28">
        <f>AZ31</f>
        <v>8.4</v>
      </c>
      <c r="CT31" s="28">
        <f>BA31</f>
        <v>9.8000000000000007</v>
      </c>
      <c r="CY31" s="2">
        <f>Q31/V31</f>
        <v>1.3432075471698113</v>
      </c>
      <c r="CZ31" s="2">
        <f>R31/W31</f>
        <v>1.3745454545454543</v>
      </c>
      <c r="DA31" s="2">
        <f>S31/X31</f>
        <v>2.8940624999999995</v>
      </c>
      <c r="DB31" s="2">
        <f>T31/Y31</f>
        <v>1.746666666666667</v>
      </c>
      <c r="DC31" s="2">
        <f>T31/Z31</f>
        <v>1.9961904761904763</v>
      </c>
      <c r="DD31" s="2">
        <f>T31/AA31</f>
        <v>1.7110204081632654</v>
      </c>
    </row>
    <row r="32" spans="1:108" x14ac:dyDescent="0.25">
      <c r="A32">
        <f>[1]Sheet1!A31</f>
        <v>2170473</v>
      </c>
      <c r="B32" t="str">
        <f>[1]Sheet1!B31</f>
        <v>Constellation Brands</v>
      </c>
      <c r="C32" t="str">
        <f>[1]Sheet1!C31</f>
        <v>Beverages</v>
      </c>
      <c r="D32" s="1">
        <f>[1]Sheet1!D31</f>
        <v>18112</v>
      </c>
      <c r="E32" s="1">
        <f>[1]Sheet1!E31</f>
        <v>24396</v>
      </c>
      <c r="F32">
        <f>[1]Sheet1!F31</f>
        <v>5</v>
      </c>
      <c r="G32">
        <f>[1]Sheet1!G31</f>
        <v>3.8</v>
      </c>
      <c r="H32">
        <f>[1]Sheet1!H31</f>
        <v>1.6</v>
      </c>
      <c r="I32">
        <f>[1]Sheet1!I31</f>
        <v>2.6</v>
      </c>
      <c r="J32">
        <f>[1]Sheet1!J31</f>
        <v>2.2000000000000002</v>
      </c>
      <c r="K32">
        <f>[1]Sheet1!K31</f>
        <v>2.7</v>
      </c>
      <c r="L32">
        <f>[1]Sheet1!L31</f>
        <v>5.3</v>
      </c>
      <c r="M32">
        <f>[1]Sheet1!M31</f>
        <v>5.3</v>
      </c>
      <c r="N32">
        <f>[1]Sheet1!N31</f>
        <v>4.8</v>
      </c>
      <c r="O32" s="13">
        <f>[1]Sheet1!O31</f>
        <v>5</v>
      </c>
      <c r="Q32">
        <f>[1]Sheet1!P31</f>
        <v>0.9</v>
      </c>
      <c r="R32">
        <f>[1]Sheet1!Q31</f>
        <v>1.05</v>
      </c>
      <c r="S32">
        <f>[1]Sheet1!R31</f>
        <v>1.26</v>
      </c>
      <c r="T32" s="13">
        <f>[1]Sheet1!S31</f>
        <v>1.57</v>
      </c>
      <c r="V32" s="3">
        <f t="shared" si="10"/>
        <v>0.94339622641509435</v>
      </c>
      <c r="W32" s="3">
        <f t="shared" si="11"/>
        <v>0.71698113207547165</v>
      </c>
      <c r="X32" s="3">
        <f t="shared" si="12"/>
        <v>0.33333333333333337</v>
      </c>
      <c r="Y32" s="3">
        <f t="shared" si="13"/>
        <v>0.52</v>
      </c>
      <c r="Z32" s="3">
        <f t="shared" si="14"/>
        <v>0.44000000000000006</v>
      </c>
      <c r="AA32" s="17">
        <f t="shared" si="15"/>
        <v>0.54</v>
      </c>
      <c r="AC32">
        <f t="shared" si="16"/>
        <v>-0.29999999999999982</v>
      </c>
      <c r="AD32">
        <f t="shared" si="17"/>
        <v>-1.5</v>
      </c>
      <c r="AE32">
        <f t="shared" si="18"/>
        <v>-3.1999999999999997</v>
      </c>
      <c r="AF32">
        <f t="shared" si="19"/>
        <v>-2.4</v>
      </c>
      <c r="AG32">
        <f t="shared" si="20"/>
        <v>-2.8</v>
      </c>
      <c r="AH32">
        <f t="shared" si="21"/>
        <v>-2.2999999999999998</v>
      </c>
      <c r="AI32" s="17">
        <f t="shared" si="22"/>
        <v>0.5822851153039833</v>
      </c>
      <c r="AJ32" s="3"/>
      <c r="AK32" s="4">
        <f>[1]Sheet1!AA31</f>
        <v>0.4</v>
      </c>
      <c r="AL32" s="4">
        <f>[1]Sheet1!AB31</f>
        <v>-1.2</v>
      </c>
      <c r="AM32" s="4">
        <f>[1]Sheet1!AC31</f>
        <v>-2.2000000000000002</v>
      </c>
      <c r="AN32" s="4">
        <f>[1]Sheet1!AD31</f>
        <v>0.7</v>
      </c>
      <c r="AO32" s="18">
        <f>[1]Sheet1!AE31</f>
        <v>0.5</v>
      </c>
      <c r="AP32" s="3"/>
      <c r="AQ32">
        <f>[1]Sheet1!T31</f>
        <v>-3.2</v>
      </c>
      <c r="AR32">
        <f>[1]Sheet1!U31</f>
        <v>1.8</v>
      </c>
      <c r="AS32">
        <f>[1]Sheet1!V31</f>
        <v>69</v>
      </c>
      <c r="AT32" s="13">
        <f>[1]Sheet1!W31</f>
        <v>1.5</v>
      </c>
      <c r="AV32">
        <f>[1]Sheet1!X31</f>
        <v>8</v>
      </c>
      <c r="AW32">
        <f>[1]Sheet1!Y31</f>
        <v>12</v>
      </c>
      <c r="AX32">
        <f>[1]Sheet1!Z31</f>
        <v>10</v>
      </c>
      <c r="AZ32">
        <f>[1]Sheet1!AF31</f>
        <v>3.7</v>
      </c>
      <c r="BA32" s="13">
        <f>[1]Sheet1!AG31</f>
        <v>3.8</v>
      </c>
      <c r="BC32" s="2">
        <f t="shared" si="23"/>
        <v>0.94339622641509435</v>
      </c>
      <c r="BD32" s="2">
        <f t="shared" si="24"/>
        <v>0.71698113207547165</v>
      </c>
      <c r="BE32" s="2">
        <f t="shared" si="25"/>
        <v>0.33333333333333337</v>
      </c>
      <c r="BF32" s="2">
        <f t="shared" si="26"/>
        <v>0.52</v>
      </c>
      <c r="BG32" s="2">
        <f t="shared" si="27"/>
        <v>0.44000000000000006</v>
      </c>
      <c r="BH32" s="15">
        <f t="shared" si="28"/>
        <v>0.54</v>
      </c>
      <c r="BI32" s="1" t="str">
        <f t="shared" si="29"/>
        <v>0</v>
      </c>
      <c r="BJ32" s="1" t="str">
        <f t="shared" si="30"/>
        <v>0</v>
      </c>
      <c r="BK32" s="1" t="str">
        <f t="shared" si="31"/>
        <v>0</v>
      </c>
      <c r="BL32" s="1" t="str">
        <f t="shared" si="32"/>
        <v>0</v>
      </c>
      <c r="BM32" s="1" t="str">
        <f t="shared" si="33"/>
        <v>0</v>
      </c>
      <c r="BN32" s="1" t="str">
        <f t="shared" si="34"/>
        <v>0</v>
      </c>
      <c r="BO32" s="42">
        <f t="shared" si="35"/>
        <v>0</v>
      </c>
      <c r="BP32" s="1">
        <f t="shared" si="36"/>
        <v>1</v>
      </c>
      <c r="BQ32" s="1">
        <f t="shared" si="37"/>
        <v>1</v>
      </c>
      <c r="BR32" s="1">
        <f t="shared" si="38"/>
        <v>1</v>
      </c>
      <c r="BS32" s="1">
        <f t="shared" si="39"/>
        <v>1</v>
      </c>
      <c r="BT32" s="1">
        <f t="shared" si="40"/>
        <v>1</v>
      </c>
      <c r="BU32" s="1">
        <f t="shared" si="41"/>
        <v>1</v>
      </c>
      <c r="BV32" s="42">
        <f t="shared" si="42"/>
        <v>6</v>
      </c>
      <c r="BW32" s="2" t="str">
        <f t="shared" si="8"/>
        <v>Value Destroyer</v>
      </c>
      <c r="BX32" s="2" t="s">
        <v>63</v>
      </c>
      <c r="BY32" s="39">
        <f t="shared" si="43"/>
        <v>6</v>
      </c>
      <c r="BZ32" s="36" t="s">
        <v>62</v>
      </c>
      <c r="CA32" s="39" t="s">
        <v>83</v>
      </c>
      <c r="CB32" s="39" t="str">
        <f t="shared" si="44"/>
        <v>Decreasing</v>
      </c>
      <c r="CC32" s="21">
        <f>(1+(AQ32/100))*(1+(AR32/100))*(1+(AS32/100))*(1+(AT32/100))-1</f>
        <v>0.69034705839999977</v>
      </c>
      <c r="CD32" s="21">
        <f>(1+(AR32/100))*(1+(AS32/100))*(1+(AT32/100))-1</f>
        <v>0.74622629999999979</v>
      </c>
      <c r="CE32" s="21">
        <f>(1+(AS32/100))*(1+(AT32/100))-1</f>
        <v>0.71534999999999971</v>
      </c>
      <c r="CF32" s="21">
        <f>AT32/100</f>
        <v>1.4999999999999999E-2</v>
      </c>
      <c r="CG32" s="34">
        <f t="shared" si="9"/>
        <v>0.5417308395999999</v>
      </c>
      <c r="CH32" s="43" t="str">
        <f>IF(CF32&gt;CG32,$CN$4,$CN$5)</f>
        <v>Slower</v>
      </c>
      <c r="CI32" s="43">
        <f t="shared" si="45"/>
        <v>1.4999999999999999E-2</v>
      </c>
      <c r="CJ32" s="43">
        <f t="shared" si="46"/>
        <v>0.5417308395999999</v>
      </c>
      <c r="CK32" s="43" t="str">
        <f>IF(AND(BW32=$BW$6,CM32=$CM$5),$CK$4,$CK$5)</f>
        <v>and</v>
      </c>
      <c r="CL32" s="43" t="s">
        <v>69</v>
      </c>
      <c r="CM32" s="31" t="str">
        <f>IF(CF32&gt;0,"Growing","Shrinking")</f>
        <v>Growing</v>
      </c>
      <c r="CN32" s="44" t="str">
        <f>IF(CM32=$CM$4,CH32,#REF!)</f>
        <v>Slower</v>
      </c>
      <c r="CO32" s="44" t="s">
        <v>66</v>
      </c>
      <c r="CP32" s="44"/>
      <c r="CQ32" s="29">
        <f>AV32/100</f>
        <v>0.08</v>
      </c>
      <c r="CS32" s="28">
        <f>AZ32</f>
        <v>3.7</v>
      </c>
      <c r="CT32" s="28">
        <f>BA32</f>
        <v>3.8</v>
      </c>
      <c r="CY32" s="2">
        <f>Q32/V32</f>
        <v>0.95399999999999996</v>
      </c>
      <c r="CZ32" s="2">
        <f>R32/W32</f>
        <v>1.4644736842105264</v>
      </c>
      <c r="DA32" s="2">
        <f>S32/X32</f>
        <v>3.78</v>
      </c>
      <c r="DB32" s="2">
        <f>T32/Y32</f>
        <v>3.0192307692307692</v>
      </c>
      <c r="DC32" s="2">
        <f>T32/Z32</f>
        <v>3.5681818181818179</v>
      </c>
      <c r="DD32" s="2">
        <f>T32/AA32</f>
        <v>2.9074074074074074</v>
      </c>
    </row>
    <row r="33" spans="1:108" x14ac:dyDescent="0.25">
      <c r="A33" t="str">
        <f>[1]Sheet1!A32</f>
        <v>BBBSMJ2</v>
      </c>
      <c r="B33" t="str">
        <f>[1]Sheet1!B32</f>
        <v>Coty</v>
      </c>
      <c r="C33" t="str">
        <f>[1]Sheet1!C32</f>
        <v>Personal Goods</v>
      </c>
      <c r="D33" s="1">
        <f>[1]Sheet1!D32</f>
        <v>7125</v>
      </c>
      <c r="E33" s="1">
        <f>[1]Sheet1!E32</f>
        <v>8912</v>
      </c>
      <c r="F33">
        <f>[1]Sheet1!F32</f>
        <v>5.3</v>
      </c>
      <c r="G33">
        <f>[1]Sheet1!G32</f>
        <v>5.4</v>
      </c>
      <c r="H33">
        <f>[1]Sheet1!H32</f>
        <v>6</v>
      </c>
      <c r="I33">
        <f>[1]Sheet1!I32</f>
        <v>7.8</v>
      </c>
      <c r="J33">
        <f>[1]Sheet1!J32</f>
        <v>7.7</v>
      </c>
      <c r="K33">
        <f>[1]Sheet1!K32</f>
        <v>7.9</v>
      </c>
      <c r="L33">
        <f>[1]Sheet1!L32</f>
        <v>5</v>
      </c>
      <c r="M33">
        <f>[1]Sheet1!M32</f>
        <v>5.0999999999999996</v>
      </c>
      <c r="N33">
        <f>[1]Sheet1!N32</f>
        <v>5</v>
      </c>
      <c r="O33" s="13">
        <f>[1]Sheet1!O32</f>
        <v>5.0999999999999996</v>
      </c>
      <c r="Q33" t="str">
        <f>[1]Sheet1!P32</f>
        <v>-</v>
      </c>
      <c r="R33" t="str">
        <f>[1]Sheet1!Q32</f>
        <v>-</v>
      </c>
      <c r="S33">
        <f>[1]Sheet1!R32</f>
        <v>1.58</v>
      </c>
      <c r="T33" s="13">
        <f>[1]Sheet1!S32</f>
        <v>1.47</v>
      </c>
      <c r="V33" s="3">
        <f t="shared" si="10"/>
        <v>1.06</v>
      </c>
      <c r="W33" s="3">
        <f t="shared" si="11"/>
        <v>1.0588235294117649</v>
      </c>
      <c r="X33" s="3">
        <f t="shared" si="12"/>
        <v>1.2</v>
      </c>
      <c r="Y33" s="3">
        <f t="shared" si="13"/>
        <v>1.5294117647058825</v>
      </c>
      <c r="Z33" s="3">
        <f t="shared" si="14"/>
        <v>1.5098039215686276</v>
      </c>
      <c r="AA33" s="17">
        <f t="shared" si="15"/>
        <v>1.5490196078431375</v>
      </c>
      <c r="AC33">
        <f t="shared" si="16"/>
        <v>0.29999999999999982</v>
      </c>
      <c r="AD33">
        <f t="shared" si="17"/>
        <v>0.30000000000000071</v>
      </c>
      <c r="AE33">
        <f t="shared" si="18"/>
        <v>1</v>
      </c>
      <c r="AF33">
        <f t="shared" si="19"/>
        <v>2.7</v>
      </c>
      <c r="AG33">
        <f t="shared" si="20"/>
        <v>2.6000000000000005</v>
      </c>
      <c r="AH33">
        <f t="shared" si="21"/>
        <v>2.8000000000000007</v>
      </c>
      <c r="AI33" s="17">
        <f t="shared" si="22"/>
        <v>1.3178431372549022</v>
      </c>
      <c r="AJ33" s="3"/>
      <c r="AK33" s="4">
        <f>[1]Sheet1!AA32</f>
        <v>2.7</v>
      </c>
      <c r="AL33" s="4">
        <f>[1]Sheet1!AB32</f>
        <v>0</v>
      </c>
      <c r="AM33" s="4">
        <f>[1]Sheet1!AC32</f>
        <v>0.6</v>
      </c>
      <c r="AN33" s="4">
        <f>[1]Sheet1!AD32</f>
        <v>1.7</v>
      </c>
      <c r="AO33" s="18">
        <f>[1]Sheet1!AE32</f>
        <v>0.3</v>
      </c>
      <c r="AP33" s="3"/>
      <c r="AQ33">
        <f>[1]Sheet1!T32</f>
        <v>-9.6</v>
      </c>
      <c r="AR33">
        <f>[1]Sheet1!U32</f>
        <v>9</v>
      </c>
      <c r="AS33">
        <f>[1]Sheet1!V32</f>
        <v>-1</v>
      </c>
      <c r="AT33" s="13">
        <f>[1]Sheet1!W32</f>
        <v>0.9</v>
      </c>
      <c r="AV33">
        <f>[1]Sheet1!X32</f>
        <v>3</v>
      </c>
      <c r="AW33" t="str">
        <f>[1]Sheet1!Y32</f>
        <v>-</v>
      </c>
      <c r="AX33" t="str">
        <f>[1]Sheet1!Z32</f>
        <v>-</v>
      </c>
      <c r="AZ33">
        <f>[1]Sheet1!AF32</f>
        <v>3.7</v>
      </c>
      <c r="BA33" s="13">
        <f>[1]Sheet1!AG32</f>
        <v>4.2</v>
      </c>
      <c r="BC33" s="2">
        <f t="shared" si="23"/>
        <v>1.06</v>
      </c>
      <c r="BD33" s="2">
        <f t="shared" si="24"/>
        <v>1.0588235294117649</v>
      </c>
      <c r="BE33" s="2">
        <f t="shared" si="25"/>
        <v>1.2</v>
      </c>
      <c r="BF33" s="2">
        <f t="shared" si="26"/>
        <v>1.5294117647058825</v>
      </c>
      <c r="BG33" s="2">
        <f t="shared" si="27"/>
        <v>1.5098039215686276</v>
      </c>
      <c r="BH33" s="15">
        <f t="shared" si="28"/>
        <v>1.5490196078431375</v>
      </c>
      <c r="BI33" s="1">
        <f t="shared" si="29"/>
        <v>1</v>
      </c>
      <c r="BJ33" s="1">
        <f t="shared" si="30"/>
        <v>1</v>
      </c>
      <c r="BK33" s="1">
        <f t="shared" si="31"/>
        <v>1</v>
      </c>
      <c r="BL33" s="1">
        <f t="shared" si="32"/>
        <v>1</v>
      </c>
      <c r="BM33" s="1">
        <f t="shared" si="33"/>
        <v>1</v>
      </c>
      <c r="BN33" s="1">
        <f t="shared" si="34"/>
        <v>1</v>
      </c>
      <c r="BO33" s="42">
        <f t="shared" si="35"/>
        <v>6</v>
      </c>
      <c r="BP33" s="1" t="str">
        <f t="shared" si="36"/>
        <v>0</v>
      </c>
      <c r="BQ33" s="1" t="str">
        <f t="shared" si="37"/>
        <v>0</v>
      </c>
      <c r="BR33" s="1" t="str">
        <f t="shared" si="38"/>
        <v>0</v>
      </c>
      <c r="BS33" s="1" t="str">
        <f t="shared" si="39"/>
        <v>0</v>
      </c>
      <c r="BT33" s="1" t="str">
        <f t="shared" si="40"/>
        <v>0</v>
      </c>
      <c r="BU33" s="1" t="str">
        <f t="shared" si="41"/>
        <v>0</v>
      </c>
      <c r="BV33" s="42">
        <f t="shared" si="42"/>
        <v>0</v>
      </c>
      <c r="BW33" s="2" t="str">
        <f t="shared" si="8"/>
        <v>Value Creator</v>
      </c>
      <c r="BX33" s="2" t="s">
        <v>63</v>
      </c>
      <c r="BY33" s="39">
        <f t="shared" si="43"/>
        <v>6</v>
      </c>
      <c r="BZ33" s="36" t="s">
        <v>62</v>
      </c>
      <c r="CA33" s="39" t="s">
        <v>83</v>
      </c>
      <c r="CB33" s="39" t="str">
        <f t="shared" si="44"/>
        <v>Decreasing</v>
      </c>
      <c r="CC33" s="21">
        <f>(1+(AQ33/100))*(1+(AR33/100))*(1+(AS33/100))*(1+(AT33/100))-1</f>
        <v>-1.5714042399999961E-2</v>
      </c>
      <c r="CD33" s="21">
        <f>(1+(AR33/100))*(1+(AS33/100))*(1+(AT33/100))-1</f>
        <v>8.8811900000000055E-2</v>
      </c>
      <c r="CE33" s="21">
        <f>(1+(AS33/100))*(1+(AT33/100))-1</f>
        <v>-1.0900000000001464E-3</v>
      </c>
      <c r="CF33" s="21">
        <f>AT33/100</f>
        <v>9.0000000000000011E-3</v>
      </c>
      <c r="CG33" s="34">
        <f t="shared" si="9"/>
        <v>2.0251964399999989E-2</v>
      </c>
      <c r="CH33" s="43" t="str">
        <f>IF(CF33&gt;CG33,$CN$4,$CN$5)</f>
        <v>Slower</v>
      </c>
      <c r="CI33" s="43">
        <f t="shared" si="45"/>
        <v>9.0000000000000011E-3</v>
      </c>
      <c r="CJ33" s="43">
        <f t="shared" si="46"/>
        <v>2.0251964399999989E-2</v>
      </c>
      <c r="CK33" s="43" t="str">
        <f>IF(AND(BW33=$BW$6,CM33=$CM$5),$CK$4,$CK$5)</f>
        <v>and</v>
      </c>
      <c r="CL33" s="43" t="s">
        <v>69</v>
      </c>
      <c r="CM33" s="31" t="str">
        <f>IF(CF33&gt;0,"Growing","Shrinking")</f>
        <v>Growing</v>
      </c>
      <c r="CN33" s="44" t="str">
        <f>IF(CM33=$CM$4,CH33,#REF!)</f>
        <v>Slower</v>
      </c>
      <c r="CO33" s="44" t="s">
        <v>66</v>
      </c>
      <c r="CP33" s="44"/>
      <c r="CQ33" s="29">
        <f>AV33/100</f>
        <v>0.03</v>
      </c>
      <c r="CS33" s="28">
        <f>AZ33</f>
        <v>3.7</v>
      </c>
      <c r="CT33" s="28">
        <f>BA33</f>
        <v>4.2</v>
      </c>
      <c r="CY33" s="2" t="e">
        <f>Q33/V33</f>
        <v>#VALUE!</v>
      </c>
      <c r="CZ33" s="2" t="e">
        <f>R33/W33</f>
        <v>#VALUE!</v>
      </c>
      <c r="DA33" s="2">
        <f>S33/X33</f>
        <v>1.3166666666666669</v>
      </c>
      <c r="DB33" s="2">
        <f>T33/Y33</f>
        <v>0.96115384615384603</v>
      </c>
      <c r="DC33" s="2">
        <f>T33/Z33</f>
        <v>0.97363636363636352</v>
      </c>
      <c r="DD33" s="2">
        <f>T33/AA33</f>
        <v>0.94898734177215172</v>
      </c>
    </row>
    <row r="34" spans="1:108" x14ac:dyDescent="0.25">
      <c r="A34" t="str">
        <f>[1]Sheet1!A33</f>
        <v>B29LCJ0</v>
      </c>
      <c r="B34" t="str">
        <f>[1]Sheet1!B33</f>
        <v>Crown Resorts</v>
      </c>
      <c r="C34" t="str">
        <f>[1]Sheet1!C33</f>
        <v>Travel &amp; Leisure</v>
      </c>
      <c r="D34" s="1">
        <f>[1]Sheet1!D33</f>
        <v>8769</v>
      </c>
      <c r="E34" s="1">
        <f>[1]Sheet1!E33</f>
        <v>10345</v>
      </c>
      <c r="F34">
        <f>[1]Sheet1!F33</f>
        <v>9.1999999999999993</v>
      </c>
      <c r="G34">
        <f>[1]Sheet1!G33</f>
        <v>8.6999999999999993</v>
      </c>
      <c r="H34">
        <f>[1]Sheet1!H33</f>
        <v>10.1</v>
      </c>
      <c r="I34">
        <f>[1]Sheet1!I33</f>
        <v>9.5</v>
      </c>
      <c r="J34">
        <f>[1]Sheet1!J33</f>
        <v>9.1</v>
      </c>
      <c r="K34">
        <f>[1]Sheet1!K33</f>
        <v>10.199999999999999</v>
      </c>
      <c r="L34">
        <f>[1]Sheet1!L33</f>
        <v>6.5</v>
      </c>
      <c r="M34">
        <f>[1]Sheet1!M33</f>
        <v>6.6</v>
      </c>
      <c r="N34">
        <f>[1]Sheet1!N33</f>
        <v>6.6</v>
      </c>
      <c r="O34" s="13">
        <f>[1]Sheet1!O33</f>
        <v>6.6</v>
      </c>
      <c r="Q34">
        <f>[1]Sheet1!P33</f>
        <v>1.02</v>
      </c>
      <c r="R34">
        <f>[1]Sheet1!Q33</f>
        <v>1.1599999999999999</v>
      </c>
      <c r="S34">
        <f>[1]Sheet1!R33</f>
        <v>1.49</v>
      </c>
      <c r="T34" s="13">
        <f>[1]Sheet1!S33</f>
        <v>1.28</v>
      </c>
      <c r="V34" s="3">
        <f t="shared" si="10"/>
        <v>1.4153846153846152</v>
      </c>
      <c r="W34" s="3">
        <f t="shared" si="11"/>
        <v>1.3181818181818181</v>
      </c>
      <c r="X34" s="3">
        <f t="shared" si="12"/>
        <v>1.5303030303030303</v>
      </c>
      <c r="Y34" s="3">
        <f t="shared" si="13"/>
        <v>1.4393939393939394</v>
      </c>
      <c r="Z34" s="3">
        <f t="shared" si="14"/>
        <v>1.3787878787878789</v>
      </c>
      <c r="AA34" s="17">
        <f t="shared" si="15"/>
        <v>1.5454545454545454</v>
      </c>
      <c r="AC34">
        <f t="shared" si="16"/>
        <v>2.6999999999999993</v>
      </c>
      <c r="AD34">
        <f t="shared" si="17"/>
        <v>2.0999999999999996</v>
      </c>
      <c r="AE34">
        <f t="shared" si="18"/>
        <v>3.5</v>
      </c>
      <c r="AF34">
        <f t="shared" si="19"/>
        <v>2.9000000000000004</v>
      </c>
      <c r="AG34">
        <f t="shared" si="20"/>
        <v>2.5</v>
      </c>
      <c r="AH34">
        <f t="shared" si="21"/>
        <v>3.5999999999999996</v>
      </c>
      <c r="AI34" s="17">
        <f t="shared" si="22"/>
        <v>1.4379176379176377</v>
      </c>
      <c r="AJ34" s="3"/>
      <c r="AK34" s="4">
        <f>[1]Sheet1!AA33</f>
        <v>2.2000000000000002</v>
      </c>
      <c r="AL34" s="4">
        <f>[1]Sheet1!AB33</f>
        <v>-0.5</v>
      </c>
      <c r="AM34" s="4">
        <f>[1]Sheet1!AC33</f>
        <v>1.4</v>
      </c>
      <c r="AN34" s="4">
        <f>[1]Sheet1!AD33</f>
        <v>-1</v>
      </c>
      <c r="AO34" s="18">
        <f>[1]Sheet1!AE33</f>
        <v>1.1000000000000001</v>
      </c>
      <c r="AP34" s="3"/>
      <c r="AQ34">
        <f>[1]Sheet1!T33</f>
        <v>11.7</v>
      </c>
      <c r="AR34">
        <f>[1]Sheet1!U33</f>
        <v>3.5</v>
      </c>
      <c r="AS34">
        <f>[1]Sheet1!V33</f>
        <v>6.2</v>
      </c>
      <c r="AT34" s="13">
        <f>[1]Sheet1!W33</f>
        <v>2.5</v>
      </c>
      <c r="AV34">
        <f>[1]Sheet1!X33</f>
        <v>57</v>
      </c>
      <c r="AW34" t="str">
        <f>[1]Sheet1!Y33</f>
        <v>-</v>
      </c>
      <c r="AX34" t="str">
        <f>[1]Sheet1!Z33</f>
        <v>-</v>
      </c>
      <c r="AZ34">
        <f>[1]Sheet1!AF33</f>
        <v>8.3000000000000007</v>
      </c>
      <c r="BA34" s="13">
        <f>[1]Sheet1!AG33</f>
        <v>8.3000000000000007</v>
      </c>
      <c r="BC34" s="2">
        <f t="shared" si="23"/>
        <v>1.4153846153846152</v>
      </c>
      <c r="BD34" s="2">
        <f t="shared" si="24"/>
        <v>1.3181818181818181</v>
      </c>
      <c r="BE34" s="2">
        <f t="shared" si="25"/>
        <v>1.5303030303030303</v>
      </c>
      <c r="BF34" s="2">
        <f t="shared" si="26"/>
        <v>1.4393939393939394</v>
      </c>
      <c r="BG34" s="2">
        <f t="shared" si="27"/>
        <v>1.3787878787878789</v>
      </c>
      <c r="BH34" s="15">
        <f t="shared" si="28"/>
        <v>1.5454545454545454</v>
      </c>
      <c r="BI34" s="1">
        <f t="shared" si="29"/>
        <v>1</v>
      </c>
      <c r="BJ34" s="1">
        <f t="shared" si="30"/>
        <v>1</v>
      </c>
      <c r="BK34" s="1">
        <f t="shared" si="31"/>
        <v>1</v>
      </c>
      <c r="BL34" s="1">
        <f t="shared" si="32"/>
        <v>1</v>
      </c>
      <c r="BM34" s="1">
        <f t="shared" si="33"/>
        <v>1</v>
      </c>
      <c r="BN34" s="1">
        <f t="shared" si="34"/>
        <v>1</v>
      </c>
      <c r="BO34" s="42">
        <f t="shared" si="35"/>
        <v>6</v>
      </c>
      <c r="BP34" s="1" t="str">
        <f t="shared" si="36"/>
        <v>0</v>
      </c>
      <c r="BQ34" s="1" t="str">
        <f t="shared" si="37"/>
        <v>0</v>
      </c>
      <c r="BR34" s="1" t="str">
        <f t="shared" si="38"/>
        <v>0</v>
      </c>
      <c r="BS34" s="1" t="str">
        <f t="shared" si="39"/>
        <v>0</v>
      </c>
      <c r="BT34" s="1" t="str">
        <f t="shared" si="40"/>
        <v>0</v>
      </c>
      <c r="BU34" s="1" t="str">
        <f t="shared" si="41"/>
        <v>0</v>
      </c>
      <c r="BV34" s="42">
        <f t="shared" si="42"/>
        <v>0</v>
      </c>
      <c r="BW34" s="2" t="str">
        <f t="shared" si="8"/>
        <v>Value Creator</v>
      </c>
      <c r="BX34" s="2" t="s">
        <v>63</v>
      </c>
      <c r="BY34" s="39">
        <f t="shared" si="43"/>
        <v>6</v>
      </c>
      <c r="BZ34" s="36" t="s">
        <v>62</v>
      </c>
      <c r="CA34" s="39" t="s">
        <v>83</v>
      </c>
      <c r="CB34" s="39" t="str">
        <f t="shared" si="44"/>
        <v>Decreasing</v>
      </c>
      <c r="CC34" s="21">
        <f>(1+(AQ34/100))*(1+(AR34/100))*(1+(AS34/100))*(1+(AT34/100))-1</f>
        <v>0.2584672122499998</v>
      </c>
      <c r="CD34" s="21">
        <f>(1+(AR34/100))*(1+(AS34/100))*(1+(AT34/100))-1</f>
        <v>0.12664924999999982</v>
      </c>
      <c r="CE34" s="21">
        <f>(1+(AS34/100))*(1+(AT34/100))-1</f>
        <v>8.8549999999999907E-2</v>
      </c>
      <c r="CF34" s="21">
        <f>AT34/100</f>
        <v>2.5000000000000001E-2</v>
      </c>
      <c r="CG34" s="34">
        <f t="shared" si="9"/>
        <v>0.12466661556249989</v>
      </c>
      <c r="CH34" s="43" t="str">
        <f>IF(CF34&gt;CG34,$CN$4,$CN$5)</f>
        <v>Slower</v>
      </c>
      <c r="CI34" s="43">
        <f t="shared" si="45"/>
        <v>2.5000000000000001E-2</v>
      </c>
      <c r="CJ34" s="43">
        <f t="shared" si="46"/>
        <v>0.12466661556249989</v>
      </c>
      <c r="CK34" s="43" t="str">
        <f>IF(AND(BW34=$BW$6,CM34=$CM$5),$CK$4,$CK$5)</f>
        <v>and</v>
      </c>
      <c r="CL34" s="43" t="s">
        <v>69</v>
      </c>
      <c r="CM34" s="31" t="str">
        <f>IF(CF34&gt;0,"Growing","Shrinking")</f>
        <v>Growing</v>
      </c>
      <c r="CN34" s="44" t="str">
        <f>IF(CM34=$CM$4,CH34,#REF!)</f>
        <v>Slower</v>
      </c>
      <c r="CO34" s="44" t="s">
        <v>66</v>
      </c>
      <c r="CP34" s="44"/>
      <c r="CQ34" s="29">
        <f>AV34/100</f>
        <v>0.56999999999999995</v>
      </c>
      <c r="CS34" s="28">
        <f>AZ34</f>
        <v>8.3000000000000007</v>
      </c>
      <c r="CT34" s="28">
        <f>BA34</f>
        <v>8.3000000000000007</v>
      </c>
      <c r="CY34" s="2">
        <f>Q34/V34</f>
        <v>0.72065217391304359</v>
      </c>
      <c r="CZ34" s="2">
        <f>R34/W34</f>
        <v>0.88</v>
      </c>
      <c r="DA34" s="2">
        <f>S34/X34</f>
        <v>0.97366336633663364</v>
      </c>
      <c r="DB34" s="2">
        <f>T34/Y34</f>
        <v>0.88926315789473687</v>
      </c>
      <c r="DC34" s="2">
        <f>T34/Z34</f>
        <v>0.9283516483516483</v>
      </c>
      <c r="DD34" s="2">
        <f>T34/AA34</f>
        <v>0.82823529411764707</v>
      </c>
    </row>
    <row r="35" spans="1:108" x14ac:dyDescent="0.25">
      <c r="A35">
        <f>[1]Sheet1!A34</f>
        <v>3304011</v>
      </c>
      <c r="B35" t="str">
        <f>[1]Sheet1!B34</f>
        <v>Darty</v>
      </c>
      <c r="C35" t="str">
        <f>[1]Sheet1!C34</f>
        <v>Genl Retailers</v>
      </c>
      <c r="D35" s="1">
        <f>[1]Sheet1!D34</f>
        <v>571</v>
      </c>
      <c r="E35" s="1">
        <f>[1]Sheet1!E34</f>
        <v>739</v>
      </c>
      <c r="F35">
        <f>[1]Sheet1!F34</f>
        <v>1</v>
      </c>
      <c r="G35">
        <f>[1]Sheet1!G34</f>
        <v>-0.9</v>
      </c>
      <c r="H35">
        <f>[1]Sheet1!H34</f>
        <v>-1.1000000000000001</v>
      </c>
      <c r="I35">
        <f>[1]Sheet1!I34</f>
        <v>1</v>
      </c>
      <c r="J35">
        <f>[1]Sheet1!J34</f>
        <v>0.5</v>
      </c>
      <c r="K35">
        <f>[1]Sheet1!K34</f>
        <v>1.4</v>
      </c>
      <c r="L35">
        <f>[1]Sheet1!L34</f>
        <v>6.3</v>
      </c>
      <c r="M35">
        <f>[1]Sheet1!M34</f>
        <v>6.4</v>
      </c>
      <c r="N35">
        <f>[1]Sheet1!N34</f>
        <v>6.3</v>
      </c>
      <c r="O35" s="13">
        <f>[1]Sheet1!O34</f>
        <v>6.3</v>
      </c>
      <c r="Q35">
        <f>[1]Sheet1!P34</f>
        <v>0.54</v>
      </c>
      <c r="R35">
        <f>[1]Sheet1!Q34</f>
        <v>0.45</v>
      </c>
      <c r="S35">
        <f>[1]Sheet1!R34</f>
        <v>0.59</v>
      </c>
      <c r="T35" s="13">
        <f>[1]Sheet1!S34</f>
        <v>0.51</v>
      </c>
      <c r="V35" s="3">
        <f t="shared" si="10"/>
        <v>0.15873015873015872</v>
      </c>
      <c r="W35" s="3">
        <f t="shared" si="11"/>
        <v>-0.140625</v>
      </c>
      <c r="X35" s="3">
        <f t="shared" si="12"/>
        <v>-0.17460317460317462</v>
      </c>
      <c r="Y35" s="3">
        <f t="shared" si="13"/>
        <v>0.15873015873015872</v>
      </c>
      <c r="Z35" s="3">
        <f t="shared" si="14"/>
        <v>7.9365079365079361E-2</v>
      </c>
      <c r="AA35" s="17">
        <f t="shared" si="15"/>
        <v>0.22222222222222221</v>
      </c>
      <c r="AC35">
        <f t="shared" si="16"/>
        <v>-5.3</v>
      </c>
      <c r="AD35">
        <f t="shared" si="17"/>
        <v>-7.3000000000000007</v>
      </c>
      <c r="AE35">
        <f t="shared" si="18"/>
        <v>-7.4</v>
      </c>
      <c r="AF35">
        <f t="shared" si="19"/>
        <v>-5.3</v>
      </c>
      <c r="AG35">
        <f t="shared" si="20"/>
        <v>-5.8</v>
      </c>
      <c r="AH35">
        <f t="shared" si="21"/>
        <v>-4.9000000000000004</v>
      </c>
      <c r="AI35" s="17">
        <f t="shared" si="22"/>
        <v>5.063657407407407E-2</v>
      </c>
      <c r="AJ35" s="3"/>
      <c r="AK35" s="4">
        <f>[1]Sheet1!AA34</f>
        <v>0</v>
      </c>
      <c r="AL35" s="4">
        <f>[1]Sheet1!AB34</f>
        <v>-2</v>
      </c>
      <c r="AM35" s="4">
        <f>[1]Sheet1!AC34</f>
        <v>-0.1</v>
      </c>
      <c r="AN35" s="4">
        <f>[1]Sheet1!AD34</f>
        <v>1.6</v>
      </c>
      <c r="AO35" s="18">
        <f>[1]Sheet1!AE34</f>
        <v>0.9</v>
      </c>
      <c r="AP35" s="3"/>
      <c r="AQ35">
        <f>[1]Sheet1!T34</f>
        <v>-47.1</v>
      </c>
      <c r="AR35">
        <f>[1]Sheet1!U34</f>
        <v>-3.6</v>
      </c>
      <c r="AS35">
        <f>[1]Sheet1!V34</f>
        <v>-13.2</v>
      </c>
      <c r="AT35" s="13">
        <f>[1]Sheet1!W34</f>
        <v>-1.5</v>
      </c>
      <c r="AV35" t="str">
        <f>[1]Sheet1!X34</f>
        <v>-</v>
      </c>
      <c r="AW35" t="str">
        <f>[1]Sheet1!Y34</f>
        <v>-</v>
      </c>
      <c r="AX35" t="str">
        <f>[1]Sheet1!Z34</f>
        <v>-</v>
      </c>
      <c r="AZ35">
        <f>[1]Sheet1!AF34</f>
        <v>2.2000000000000002</v>
      </c>
      <c r="BA35" s="13">
        <f>[1]Sheet1!AG34</f>
        <v>2.2999999999999998</v>
      </c>
      <c r="BC35" s="2">
        <f t="shared" si="23"/>
        <v>0.15873015873015872</v>
      </c>
      <c r="BD35" s="2">
        <f t="shared" si="24"/>
        <v>-0.140625</v>
      </c>
      <c r="BE35" s="2">
        <f t="shared" si="25"/>
        <v>-0.17460317460317462</v>
      </c>
      <c r="BF35" s="2">
        <f t="shared" si="26"/>
        <v>0.15873015873015872</v>
      </c>
      <c r="BG35" s="2">
        <f t="shared" si="27"/>
        <v>7.9365079365079361E-2</v>
      </c>
      <c r="BH35" s="15">
        <f t="shared" si="28"/>
        <v>0.22222222222222221</v>
      </c>
      <c r="BI35" s="1" t="str">
        <f t="shared" si="29"/>
        <v>0</v>
      </c>
      <c r="BJ35" s="1" t="str">
        <f t="shared" si="30"/>
        <v>0</v>
      </c>
      <c r="BK35" s="1" t="str">
        <f t="shared" si="31"/>
        <v>0</v>
      </c>
      <c r="BL35" s="1" t="str">
        <f t="shared" si="32"/>
        <v>0</v>
      </c>
      <c r="BM35" s="1" t="str">
        <f t="shared" si="33"/>
        <v>0</v>
      </c>
      <c r="BN35" s="1" t="str">
        <f t="shared" si="34"/>
        <v>0</v>
      </c>
      <c r="BO35" s="42">
        <f t="shared" si="35"/>
        <v>0</v>
      </c>
      <c r="BP35" s="1">
        <f t="shared" si="36"/>
        <v>1</v>
      </c>
      <c r="BQ35" s="1">
        <f t="shared" si="37"/>
        <v>1</v>
      </c>
      <c r="BR35" s="1">
        <f t="shared" si="38"/>
        <v>1</v>
      </c>
      <c r="BS35" s="1">
        <f t="shared" si="39"/>
        <v>1</v>
      </c>
      <c r="BT35" s="1">
        <f t="shared" si="40"/>
        <v>1</v>
      </c>
      <c r="BU35" s="1">
        <f t="shared" si="41"/>
        <v>1</v>
      </c>
      <c r="BV35" s="42">
        <f t="shared" si="42"/>
        <v>6</v>
      </c>
      <c r="BW35" s="2" t="str">
        <f t="shared" si="8"/>
        <v>Value Destroyer</v>
      </c>
      <c r="BX35" s="2" t="s">
        <v>63</v>
      </c>
      <c r="BY35" s="39">
        <f t="shared" si="43"/>
        <v>6</v>
      </c>
      <c r="BZ35" s="36" t="s">
        <v>62</v>
      </c>
      <c r="CA35" s="39" t="s">
        <v>83</v>
      </c>
      <c r="CB35" s="39" t="str">
        <f t="shared" si="44"/>
        <v>Decreasing</v>
      </c>
      <c r="CC35" s="21">
        <f>(1+(AQ35/100))*(1+(AR35/100))*(1+(AS35/100))*(1+(AT35/100))-1</f>
        <v>-0.56399781912000013</v>
      </c>
      <c r="CD35" s="21">
        <f>(1+(AR35/100))*(1+(AS35/100))*(1+(AT35/100))-1</f>
        <v>-0.17579928000000011</v>
      </c>
      <c r="CE35" s="21">
        <f>(1+(AS35/100))*(1+(AT35/100))-1</f>
        <v>-0.14502000000000004</v>
      </c>
      <c r="CF35" s="21">
        <f>AT35/100</f>
        <v>-1.4999999999999999E-2</v>
      </c>
      <c r="CG35" s="34">
        <f t="shared" si="9"/>
        <v>-0.22495427478000007</v>
      </c>
      <c r="CH35" s="43" t="str">
        <f>IF(CF35&gt;CG35,$CN$4,$CN$5)</f>
        <v>Faster</v>
      </c>
      <c r="CI35" s="43">
        <f t="shared" si="45"/>
        <v>1.4999999999999999E-2</v>
      </c>
      <c r="CJ35" s="43">
        <f t="shared" si="46"/>
        <v>0.22495427478000007</v>
      </c>
      <c r="CK35" s="43" t="str">
        <f>IF(AND(BW35=$BW$6,CM35=$CM$5),$CK$4,$CK$5)</f>
        <v>but</v>
      </c>
      <c r="CL35" s="43" t="s">
        <v>69</v>
      </c>
      <c r="CM35" s="31" t="str">
        <f>IF(CF35&gt;0,"Growing","Shrinking")</f>
        <v>Shrinking</v>
      </c>
      <c r="CN35" s="44" t="e">
        <f>IF(CM35=$CM$4,CH35,#REF!)</f>
        <v>#REF!</v>
      </c>
      <c r="CO35" s="44" t="s">
        <v>66</v>
      </c>
      <c r="CP35" s="44"/>
      <c r="CQ35" s="29" t="e">
        <f>AV35/100</f>
        <v>#VALUE!</v>
      </c>
      <c r="CS35" s="28">
        <f>AZ35</f>
        <v>2.2000000000000002</v>
      </c>
      <c r="CT35" s="28">
        <f>BA35</f>
        <v>2.2999999999999998</v>
      </c>
      <c r="CY35" s="2">
        <f>Q35/V35</f>
        <v>3.4020000000000006</v>
      </c>
      <c r="CZ35" s="2">
        <f>R35/W35</f>
        <v>-3.2</v>
      </c>
      <c r="DA35" s="2">
        <f>S35/X35</f>
        <v>-3.3790909090909085</v>
      </c>
      <c r="DB35" s="2">
        <f>T35/Y35</f>
        <v>3.2130000000000001</v>
      </c>
      <c r="DC35" s="2">
        <f>T35/Z35</f>
        <v>6.4260000000000002</v>
      </c>
      <c r="DD35" s="2">
        <f>T35/AA35</f>
        <v>2.2950000000000004</v>
      </c>
    </row>
    <row r="36" spans="1:108" x14ac:dyDescent="0.25">
      <c r="A36" t="str">
        <f>[1]Sheet1!A35</f>
        <v>B126KH9</v>
      </c>
      <c r="B36" t="str">
        <f>[1]Sheet1!B35</f>
        <v>Debenhams</v>
      </c>
      <c r="C36" t="str">
        <f>[1]Sheet1!C35</f>
        <v>Genl Retailers</v>
      </c>
      <c r="D36" s="1">
        <f>[1]Sheet1!D35</f>
        <v>1364</v>
      </c>
      <c r="E36" s="1">
        <f>[1]Sheet1!E35</f>
        <v>1831</v>
      </c>
      <c r="F36">
        <f>[1]Sheet1!F35</f>
        <v>4.0999999999999996</v>
      </c>
      <c r="G36">
        <f>[1]Sheet1!G35</f>
        <v>3.6</v>
      </c>
      <c r="H36">
        <f>[1]Sheet1!H35</f>
        <v>3.2</v>
      </c>
      <c r="I36">
        <f>[1]Sheet1!I35</f>
        <v>2.8</v>
      </c>
      <c r="J36">
        <f>[1]Sheet1!J35</f>
        <v>2.8</v>
      </c>
      <c r="K36">
        <f>[1]Sheet1!K35</f>
        <v>2.9</v>
      </c>
      <c r="L36">
        <f>[1]Sheet1!L35</f>
        <v>6.1</v>
      </c>
      <c r="M36">
        <f>[1]Sheet1!M35</f>
        <v>6</v>
      </c>
      <c r="N36">
        <f>[1]Sheet1!N35</f>
        <v>6.1</v>
      </c>
      <c r="O36" s="13">
        <f>[1]Sheet1!O35</f>
        <v>6</v>
      </c>
      <c r="Q36">
        <f>[1]Sheet1!P35</f>
        <v>0.56999999999999995</v>
      </c>
      <c r="R36">
        <f>[1]Sheet1!Q35</f>
        <v>0.62</v>
      </c>
      <c r="S36">
        <f>[1]Sheet1!R35</f>
        <v>0.56000000000000005</v>
      </c>
      <c r="T36" s="13">
        <f>[1]Sheet1!S35</f>
        <v>0.51</v>
      </c>
      <c r="V36" s="3">
        <f t="shared" si="10"/>
        <v>0.67213114754098358</v>
      </c>
      <c r="W36" s="3">
        <f t="shared" si="11"/>
        <v>0.6</v>
      </c>
      <c r="X36" s="3">
        <f t="shared" si="12"/>
        <v>0.52459016393442626</v>
      </c>
      <c r="Y36" s="3">
        <f t="shared" si="13"/>
        <v>0.46666666666666662</v>
      </c>
      <c r="Z36" s="3">
        <f t="shared" si="14"/>
        <v>0.46666666666666662</v>
      </c>
      <c r="AA36" s="17">
        <f t="shared" si="15"/>
        <v>0.48333333333333334</v>
      </c>
      <c r="AC36">
        <f t="shared" si="16"/>
        <v>-2</v>
      </c>
      <c r="AD36">
        <f t="shared" si="17"/>
        <v>-2.4</v>
      </c>
      <c r="AE36">
        <f t="shared" si="18"/>
        <v>-2.8999999999999995</v>
      </c>
      <c r="AF36">
        <f t="shared" si="19"/>
        <v>-3.2</v>
      </c>
      <c r="AG36">
        <f t="shared" si="20"/>
        <v>-3.2</v>
      </c>
      <c r="AH36">
        <f t="shared" si="21"/>
        <v>-3.1</v>
      </c>
      <c r="AI36" s="17">
        <f t="shared" si="22"/>
        <v>0.53556466302367944</v>
      </c>
      <c r="AJ36" s="3"/>
      <c r="AK36" s="4">
        <f>[1]Sheet1!AA35</f>
        <v>0.3</v>
      </c>
      <c r="AL36" s="4">
        <f>[1]Sheet1!AB35</f>
        <v>-0.5</v>
      </c>
      <c r="AM36" s="4">
        <f>[1]Sheet1!AC35</f>
        <v>-0.3</v>
      </c>
      <c r="AN36" s="4">
        <f>[1]Sheet1!AD35</f>
        <v>-0.4</v>
      </c>
      <c r="AO36" s="18">
        <f>[1]Sheet1!AE35</f>
        <v>0.1</v>
      </c>
      <c r="AP36" s="3"/>
      <c r="AQ36">
        <f>[1]Sheet1!T35</f>
        <v>-1.2</v>
      </c>
      <c r="AR36">
        <f>[1]Sheet1!U35</f>
        <v>0</v>
      </c>
      <c r="AS36">
        <f>[1]Sheet1!V35</f>
        <v>1.7</v>
      </c>
      <c r="AT36" s="13">
        <f>[1]Sheet1!W35</f>
        <v>0</v>
      </c>
      <c r="AV36">
        <f>[1]Sheet1!X35</f>
        <v>-1</v>
      </c>
      <c r="AW36">
        <f>[1]Sheet1!Y35</f>
        <v>-4</v>
      </c>
      <c r="AX36">
        <f>[1]Sheet1!Z35</f>
        <v>-10</v>
      </c>
      <c r="AZ36">
        <f>[1]Sheet1!AF35</f>
        <v>1.9</v>
      </c>
      <c r="BA36" s="13">
        <f>[1]Sheet1!AG35</f>
        <v>2</v>
      </c>
      <c r="BC36" s="2">
        <f t="shared" si="23"/>
        <v>0.67213114754098358</v>
      </c>
      <c r="BD36" s="2">
        <f t="shared" si="24"/>
        <v>0.6</v>
      </c>
      <c r="BE36" s="2">
        <f t="shared" si="25"/>
        <v>0.52459016393442626</v>
      </c>
      <c r="BF36" s="2">
        <f t="shared" si="26"/>
        <v>0.46666666666666662</v>
      </c>
      <c r="BG36" s="2">
        <f t="shared" si="27"/>
        <v>0.46666666666666662</v>
      </c>
      <c r="BH36" s="15">
        <f t="shared" si="28"/>
        <v>0.48333333333333334</v>
      </c>
      <c r="BI36" s="1" t="str">
        <f t="shared" si="29"/>
        <v>0</v>
      </c>
      <c r="BJ36" s="1" t="str">
        <f t="shared" si="30"/>
        <v>0</v>
      </c>
      <c r="BK36" s="1" t="str">
        <f t="shared" si="31"/>
        <v>0</v>
      </c>
      <c r="BL36" s="1" t="str">
        <f t="shared" si="32"/>
        <v>0</v>
      </c>
      <c r="BM36" s="1" t="str">
        <f t="shared" si="33"/>
        <v>0</v>
      </c>
      <c r="BN36" s="1" t="str">
        <f t="shared" si="34"/>
        <v>0</v>
      </c>
      <c r="BO36" s="42">
        <f t="shared" si="35"/>
        <v>0</v>
      </c>
      <c r="BP36" s="1">
        <f t="shared" si="36"/>
        <v>1</v>
      </c>
      <c r="BQ36" s="1">
        <f t="shared" si="37"/>
        <v>1</v>
      </c>
      <c r="BR36" s="1">
        <f t="shared" si="38"/>
        <v>1</v>
      </c>
      <c r="BS36" s="1">
        <f t="shared" si="39"/>
        <v>1</v>
      </c>
      <c r="BT36" s="1">
        <f t="shared" si="40"/>
        <v>1</v>
      </c>
      <c r="BU36" s="1">
        <f t="shared" si="41"/>
        <v>1</v>
      </c>
      <c r="BV36" s="42">
        <f t="shared" si="42"/>
        <v>6</v>
      </c>
      <c r="BW36" s="2" t="str">
        <f t="shared" si="8"/>
        <v>Value Destroyer</v>
      </c>
      <c r="BX36" s="2" t="s">
        <v>63</v>
      </c>
      <c r="BY36" s="39">
        <f t="shared" si="43"/>
        <v>6</v>
      </c>
      <c r="BZ36" s="36" t="s">
        <v>62</v>
      </c>
      <c r="CA36" s="39" t="s">
        <v>83</v>
      </c>
      <c r="CB36" s="39" t="str">
        <f t="shared" si="44"/>
        <v>Decreasing</v>
      </c>
      <c r="CC36" s="21">
        <f>(1+(AQ36/100))*(1+(AR36/100))*(1+(AS36/100))*(1+(AT36/100))-1</f>
        <v>4.7959999999998004E-3</v>
      </c>
      <c r="CD36" s="21">
        <f>(1+(AR36/100))*(1+(AS36/100))*(1+(AT36/100))-1</f>
        <v>1.6999999999999904E-2</v>
      </c>
      <c r="CE36" s="21">
        <f>(1+(AS36/100))*(1+(AT36/100))-1</f>
        <v>1.6999999999999904E-2</v>
      </c>
      <c r="CF36" s="21">
        <f>AT36/100</f>
        <v>0</v>
      </c>
      <c r="CG36" s="34">
        <f t="shared" si="9"/>
        <v>9.6989999999999021E-3</v>
      </c>
      <c r="CH36" s="43" t="str">
        <f>IF(CF36&gt;CG36,$CN$4,$CN$5)</f>
        <v>Slower</v>
      </c>
      <c r="CI36" s="43">
        <f t="shared" si="45"/>
        <v>0</v>
      </c>
      <c r="CJ36" s="43">
        <f t="shared" si="46"/>
        <v>9.6989999999999021E-3</v>
      </c>
      <c r="CK36" s="43" t="str">
        <f>IF(AND(BW36=$BW$6,CM36=$CM$5),$CK$4,$CK$5)</f>
        <v>but</v>
      </c>
      <c r="CL36" s="43" t="s">
        <v>69</v>
      </c>
      <c r="CM36" s="31" t="str">
        <f>IF(CF36&gt;0,"Growing","Shrinking")</f>
        <v>Shrinking</v>
      </c>
      <c r="CN36" s="44" t="e">
        <f>IF(CM36=$CM$4,CH36,#REF!)</f>
        <v>#REF!</v>
      </c>
      <c r="CO36" s="44" t="s">
        <v>66</v>
      </c>
      <c r="CP36" s="44"/>
      <c r="CQ36" s="29">
        <f>AV36/100</f>
        <v>-0.01</v>
      </c>
      <c r="CS36" s="28">
        <f>AZ36</f>
        <v>1.9</v>
      </c>
      <c r="CT36" s="28">
        <f>BA36</f>
        <v>2</v>
      </c>
      <c r="CY36" s="2">
        <f>Q36/V36</f>
        <v>0.84804878048780485</v>
      </c>
      <c r="CZ36" s="2">
        <f>R36/W36</f>
        <v>1.0333333333333334</v>
      </c>
      <c r="DA36" s="2">
        <f>S36/X36</f>
        <v>1.0675000000000001</v>
      </c>
      <c r="DB36" s="2">
        <f>T36/Y36</f>
        <v>1.092857142857143</v>
      </c>
      <c r="DC36" s="2">
        <f>T36/Z36</f>
        <v>1.092857142857143</v>
      </c>
      <c r="DD36" s="2">
        <f>T36/AA36</f>
        <v>1.0551724137931036</v>
      </c>
    </row>
    <row r="37" spans="1:108" x14ac:dyDescent="0.25">
      <c r="A37">
        <f>[1]Sheet1!A36</f>
        <v>2267278</v>
      </c>
      <c r="B37" t="str">
        <f>[1]Sheet1!B36</f>
        <v>Deckers Outdoor</v>
      </c>
      <c r="C37" t="str">
        <f>[1]Sheet1!C36</f>
        <v>Personal Goods</v>
      </c>
      <c r="D37" s="1">
        <f>[1]Sheet1!D36</f>
        <v>3297</v>
      </c>
      <c r="E37" s="1">
        <f>[1]Sheet1!E36</f>
        <v>2815</v>
      </c>
      <c r="F37">
        <f>[1]Sheet1!F36</f>
        <v>10.5</v>
      </c>
      <c r="G37">
        <f>[1]Sheet1!G36</f>
        <v>9.9</v>
      </c>
      <c r="H37">
        <f>[1]Sheet1!H36</f>
        <v>10.199999999999999</v>
      </c>
      <c r="I37">
        <f>[1]Sheet1!I36</f>
        <v>9.1999999999999993</v>
      </c>
      <c r="J37">
        <f>[1]Sheet1!J36</f>
        <v>9.1</v>
      </c>
      <c r="K37">
        <f>[1]Sheet1!K36</f>
        <v>9.3000000000000007</v>
      </c>
      <c r="L37">
        <f>[1]Sheet1!L36</f>
        <v>6</v>
      </c>
      <c r="M37">
        <f>[1]Sheet1!M36</f>
        <v>6</v>
      </c>
      <c r="N37">
        <f>[1]Sheet1!N36</f>
        <v>6</v>
      </c>
      <c r="O37" s="13">
        <f>[1]Sheet1!O36</f>
        <v>6</v>
      </c>
      <c r="Q37">
        <f>[1]Sheet1!P36</f>
        <v>1.48</v>
      </c>
      <c r="R37">
        <f>[1]Sheet1!Q36</f>
        <v>1.34</v>
      </c>
      <c r="S37">
        <f>[1]Sheet1!R36</f>
        <v>2</v>
      </c>
      <c r="T37" s="13">
        <f>[1]Sheet1!S36</f>
        <v>1.62</v>
      </c>
      <c r="V37" s="3">
        <f t="shared" si="10"/>
        <v>1.75</v>
      </c>
      <c r="W37" s="3">
        <f t="shared" si="11"/>
        <v>1.6500000000000001</v>
      </c>
      <c r="X37" s="3">
        <f t="shared" si="12"/>
        <v>1.7</v>
      </c>
      <c r="Y37" s="3">
        <f t="shared" si="13"/>
        <v>1.5333333333333332</v>
      </c>
      <c r="Z37" s="3">
        <f t="shared" si="14"/>
        <v>1.5166666666666666</v>
      </c>
      <c r="AA37" s="17">
        <f t="shared" si="15"/>
        <v>1.55</v>
      </c>
      <c r="AC37">
        <f t="shared" si="16"/>
        <v>4.5</v>
      </c>
      <c r="AD37">
        <f t="shared" si="17"/>
        <v>3.9000000000000004</v>
      </c>
      <c r="AE37">
        <f t="shared" si="18"/>
        <v>4.1999999999999993</v>
      </c>
      <c r="AF37">
        <f t="shared" si="19"/>
        <v>3.1999999999999993</v>
      </c>
      <c r="AG37">
        <f t="shared" si="20"/>
        <v>3.0999999999999996</v>
      </c>
      <c r="AH37">
        <f t="shared" si="21"/>
        <v>3.3000000000000007</v>
      </c>
      <c r="AI37" s="17">
        <f t="shared" si="22"/>
        <v>1.6166666666666669</v>
      </c>
      <c r="AJ37" s="3"/>
      <c r="AK37" s="4">
        <f>[1]Sheet1!AA36</f>
        <v>-8.1999999999999993</v>
      </c>
      <c r="AL37" s="4">
        <f>[1]Sheet1!AB36</f>
        <v>-0.6</v>
      </c>
      <c r="AM37" s="4">
        <f>[1]Sheet1!AC36</f>
        <v>0.3</v>
      </c>
      <c r="AN37" s="4">
        <f>[1]Sheet1!AD36</f>
        <v>-1.1000000000000001</v>
      </c>
      <c r="AO37" s="18">
        <f>[1]Sheet1!AE36</f>
        <v>0.3</v>
      </c>
      <c r="AP37" s="3"/>
      <c r="AQ37">
        <f>[1]Sheet1!T36</f>
        <v>5.0999999999999996</v>
      </c>
      <c r="AR37">
        <f>[1]Sheet1!U36</f>
        <v>18.8</v>
      </c>
      <c r="AS37">
        <f>[1]Sheet1!V36</f>
        <v>2.6</v>
      </c>
      <c r="AT37" s="13">
        <f>[1]Sheet1!W36</f>
        <v>12.4</v>
      </c>
      <c r="AV37" t="str">
        <f>[1]Sheet1!X36</f>
        <v>-</v>
      </c>
      <c r="AW37" t="str">
        <f>[1]Sheet1!Y36</f>
        <v>-</v>
      </c>
      <c r="AX37" t="str">
        <f>[1]Sheet1!Z36</f>
        <v>-</v>
      </c>
      <c r="AZ37">
        <f>[1]Sheet1!AF36</f>
        <v>5.6</v>
      </c>
      <c r="BA37" s="13">
        <f>[1]Sheet1!AG36</f>
        <v>6.6</v>
      </c>
      <c r="BC37" s="2">
        <f t="shared" si="23"/>
        <v>1.75</v>
      </c>
      <c r="BD37" s="2">
        <f t="shared" si="24"/>
        <v>1.6500000000000001</v>
      </c>
      <c r="BE37" s="2">
        <f t="shared" si="25"/>
        <v>1.7</v>
      </c>
      <c r="BF37" s="2">
        <f t="shared" si="26"/>
        <v>1.5333333333333332</v>
      </c>
      <c r="BG37" s="2">
        <f t="shared" si="27"/>
        <v>1.5166666666666666</v>
      </c>
      <c r="BH37" s="15">
        <f t="shared" si="28"/>
        <v>1.55</v>
      </c>
      <c r="BI37" s="1">
        <f t="shared" si="29"/>
        <v>1</v>
      </c>
      <c r="BJ37" s="1">
        <f t="shared" si="30"/>
        <v>1</v>
      </c>
      <c r="BK37" s="1">
        <f t="shared" si="31"/>
        <v>1</v>
      </c>
      <c r="BL37" s="1">
        <f t="shared" si="32"/>
        <v>1</v>
      </c>
      <c r="BM37" s="1">
        <f t="shared" si="33"/>
        <v>1</v>
      </c>
      <c r="BN37" s="1">
        <f t="shared" si="34"/>
        <v>1</v>
      </c>
      <c r="BO37" s="42">
        <f t="shared" si="35"/>
        <v>6</v>
      </c>
      <c r="BP37" s="1" t="str">
        <f t="shared" si="36"/>
        <v>0</v>
      </c>
      <c r="BQ37" s="1" t="str">
        <f t="shared" si="37"/>
        <v>0</v>
      </c>
      <c r="BR37" s="1" t="str">
        <f t="shared" si="38"/>
        <v>0</v>
      </c>
      <c r="BS37" s="1" t="str">
        <f t="shared" si="39"/>
        <v>0</v>
      </c>
      <c r="BT37" s="1" t="str">
        <f t="shared" si="40"/>
        <v>0</v>
      </c>
      <c r="BU37" s="1" t="str">
        <f t="shared" si="41"/>
        <v>0</v>
      </c>
      <c r="BV37" s="42">
        <f t="shared" si="42"/>
        <v>0</v>
      </c>
      <c r="BW37" s="2" t="str">
        <f t="shared" si="8"/>
        <v>Value Creator</v>
      </c>
      <c r="BX37" s="2" t="s">
        <v>63</v>
      </c>
      <c r="BY37" s="39">
        <f t="shared" si="43"/>
        <v>6</v>
      </c>
      <c r="BZ37" s="36" t="s">
        <v>62</v>
      </c>
      <c r="CA37" s="39" t="s">
        <v>83</v>
      </c>
      <c r="CB37" s="39" t="str">
        <f t="shared" si="44"/>
        <v>Decreasing</v>
      </c>
      <c r="CC37" s="21">
        <f>(1+(AQ37/100))*(1+(AR37/100))*(1+(AS37/100))*(1+(AT37/100))-1</f>
        <v>0.43990164771199991</v>
      </c>
      <c r="CD37" s="21">
        <f>(1+(AR37/100))*(1+(AS37/100))*(1+(AT37/100))-1</f>
        <v>0.37003011200000002</v>
      </c>
      <c r="CE37" s="21">
        <f>(1+(AS37/100))*(1+(AT37/100))-1</f>
        <v>0.15322400000000025</v>
      </c>
      <c r="CF37" s="21">
        <f>AT37/100</f>
        <v>0.124</v>
      </c>
      <c r="CG37" s="34">
        <f t="shared" si="9"/>
        <v>0.27178893992800002</v>
      </c>
      <c r="CH37" s="43" t="str">
        <f>IF(CF37&gt;CG37,$CN$4,$CN$5)</f>
        <v>Slower</v>
      </c>
      <c r="CI37" s="43">
        <f t="shared" si="45"/>
        <v>0.124</v>
      </c>
      <c r="CJ37" s="43">
        <f t="shared" si="46"/>
        <v>0.27178893992800002</v>
      </c>
      <c r="CK37" s="43" t="str">
        <f>IF(AND(BW37=$BW$6,CM37=$CM$5),$CK$4,$CK$5)</f>
        <v>and</v>
      </c>
      <c r="CL37" s="43" t="s">
        <v>69</v>
      </c>
      <c r="CM37" s="31" t="str">
        <f>IF(CF37&gt;0,"Growing","Shrinking")</f>
        <v>Growing</v>
      </c>
      <c r="CN37" s="44" t="str">
        <f>IF(CM37=$CM$4,CH37,#REF!)</f>
        <v>Slower</v>
      </c>
      <c r="CO37" s="44" t="s">
        <v>66</v>
      </c>
      <c r="CP37" s="44"/>
      <c r="CQ37" s="29" t="e">
        <f>AV37/100</f>
        <v>#VALUE!</v>
      </c>
      <c r="CS37" s="28">
        <f>AZ37</f>
        <v>5.6</v>
      </c>
      <c r="CT37" s="28">
        <f>BA37</f>
        <v>6.6</v>
      </c>
      <c r="CY37" s="2">
        <f>Q37/V37</f>
        <v>0.84571428571428575</v>
      </c>
      <c r="CZ37" s="2">
        <f>R37/W37</f>
        <v>0.81212121212121213</v>
      </c>
      <c r="DA37" s="2">
        <f>S37/X37</f>
        <v>1.1764705882352942</v>
      </c>
      <c r="DB37" s="2">
        <f>T37/Y37</f>
        <v>1.0565217391304349</v>
      </c>
      <c r="DC37" s="2">
        <f>T37/Z37</f>
        <v>1.0681318681318683</v>
      </c>
      <c r="DD37" s="2">
        <f>T37/AA37</f>
        <v>1.0451612903225806</v>
      </c>
    </row>
    <row r="38" spans="1:108" x14ac:dyDescent="0.25">
      <c r="A38">
        <f>[1]Sheet1!A37</f>
        <v>237400</v>
      </c>
      <c r="B38" t="str">
        <f>[1]Sheet1!B37</f>
        <v>Diageo</v>
      </c>
      <c r="C38" t="str">
        <f>[1]Sheet1!C37</f>
        <v>Beverages</v>
      </c>
      <c r="D38" s="1">
        <f>[1]Sheet1!D37</f>
        <v>74505</v>
      </c>
      <c r="E38" s="1">
        <f>[1]Sheet1!E37</f>
        <v>87608</v>
      </c>
      <c r="F38">
        <f>[1]Sheet1!F37</f>
        <v>13.2</v>
      </c>
      <c r="G38">
        <f>[1]Sheet1!G37</f>
        <v>11.5</v>
      </c>
      <c r="H38">
        <f>[1]Sheet1!H37</f>
        <v>11.2</v>
      </c>
      <c r="I38">
        <f>[1]Sheet1!I37</f>
        <v>10.8</v>
      </c>
      <c r="J38">
        <f>[1]Sheet1!J37</f>
        <v>10.7</v>
      </c>
      <c r="K38">
        <f>[1]Sheet1!K37</f>
        <v>11</v>
      </c>
      <c r="L38">
        <f>[1]Sheet1!L37</f>
        <v>5.3</v>
      </c>
      <c r="M38">
        <f>[1]Sheet1!M37</f>
        <v>5.3</v>
      </c>
      <c r="N38">
        <f>[1]Sheet1!N37</f>
        <v>5.3</v>
      </c>
      <c r="O38" s="13">
        <f>[1]Sheet1!O37</f>
        <v>5.4</v>
      </c>
      <c r="Q38">
        <f>[1]Sheet1!P37</f>
        <v>1.91</v>
      </c>
      <c r="R38">
        <f>[1]Sheet1!Q37</f>
        <v>2.1800000000000002</v>
      </c>
      <c r="S38">
        <f>[1]Sheet1!R37</f>
        <v>2.39</v>
      </c>
      <c r="T38" s="13">
        <f>[1]Sheet1!S37</f>
        <v>2.16</v>
      </c>
      <c r="V38" s="3">
        <f t="shared" si="10"/>
        <v>2.4905660377358489</v>
      </c>
      <c r="W38" s="3">
        <f t="shared" si="11"/>
        <v>2.1698113207547172</v>
      </c>
      <c r="X38" s="3">
        <f t="shared" si="12"/>
        <v>2.1132075471698113</v>
      </c>
      <c r="Y38" s="3">
        <f t="shared" si="13"/>
        <v>2</v>
      </c>
      <c r="Z38" s="3">
        <f t="shared" si="14"/>
        <v>1.9814814814814812</v>
      </c>
      <c r="AA38" s="17">
        <f t="shared" si="15"/>
        <v>2.0370370370370368</v>
      </c>
      <c r="AC38">
        <f t="shared" si="16"/>
        <v>7.8999999999999995</v>
      </c>
      <c r="AD38">
        <f t="shared" si="17"/>
        <v>6.2</v>
      </c>
      <c r="AE38">
        <f t="shared" si="18"/>
        <v>5.8999999999999995</v>
      </c>
      <c r="AF38">
        <f t="shared" si="19"/>
        <v>5.4</v>
      </c>
      <c r="AG38">
        <f t="shared" si="20"/>
        <v>5.2999999999999989</v>
      </c>
      <c r="AH38">
        <f t="shared" si="21"/>
        <v>5.6</v>
      </c>
      <c r="AI38" s="17">
        <f t="shared" si="22"/>
        <v>2.132017237363149</v>
      </c>
      <c r="AJ38" s="3"/>
      <c r="AK38" s="4">
        <f>[1]Sheet1!AA37</f>
        <v>1.3</v>
      </c>
      <c r="AL38" s="4">
        <f>[1]Sheet1!AB37</f>
        <v>-1.7</v>
      </c>
      <c r="AM38" s="4">
        <f>[1]Sheet1!AC37</f>
        <v>-0.3</v>
      </c>
      <c r="AN38" s="4">
        <f>[1]Sheet1!AD37</f>
        <v>-0.5</v>
      </c>
      <c r="AO38" s="18">
        <f>[1]Sheet1!AE37</f>
        <v>0.3</v>
      </c>
      <c r="AP38" s="3"/>
      <c r="AQ38">
        <f>[1]Sheet1!T37</f>
        <v>10</v>
      </c>
      <c r="AR38">
        <f>[1]Sheet1!U37</f>
        <v>9.6999999999999993</v>
      </c>
      <c r="AS38">
        <f>[1]Sheet1!V37</f>
        <v>-9.4</v>
      </c>
      <c r="AT38" s="13">
        <f>[1]Sheet1!W37</f>
        <v>3.8</v>
      </c>
      <c r="AV38">
        <f>[1]Sheet1!X37</f>
        <v>-12</v>
      </c>
      <c r="AW38">
        <f>[1]Sheet1!Y37</f>
        <v>-2</v>
      </c>
      <c r="AX38">
        <f>[1]Sheet1!Z37</f>
        <v>0</v>
      </c>
      <c r="AZ38">
        <f>[1]Sheet1!AF37</f>
        <v>6.3</v>
      </c>
      <c r="BA38" s="13">
        <f>[1]Sheet1!AG37</f>
        <v>6.7</v>
      </c>
      <c r="BC38" s="2">
        <f t="shared" si="23"/>
        <v>2.4905660377358489</v>
      </c>
      <c r="BD38" s="2">
        <f t="shared" si="24"/>
        <v>2.1698113207547172</v>
      </c>
      <c r="BE38" s="2">
        <f t="shared" si="25"/>
        <v>2.1132075471698113</v>
      </c>
      <c r="BF38" s="2">
        <f t="shared" si="26"/>
        <v>2</v>
      </c>
      <c r="BG38" s="2">
        <f t="shared" si="27"/>
        <v>1.9814814814814812</v>
      </c>
      <c r="BH38" s="15">
        <f t="shared" si="28"/>
        <v>2.0370370370370368</v>
      </c>
      <c r="BI38" s="1">
        <f t="shared" si="29"/>
        <v>1</v>
      </c>
      <c r="BJ38" s="1">
        <f t="shared" si="30"/>
        <v>1</v>
      </c>
      <c r="BK38" s="1">
        <f t="shared" si="31"/>
        <v>1</v>
      </c>
      <c r="BL38" s="1">
        <f t="shared" si="32"/>
        <v>1</v>
      </c>
      <c r="BM38" s="1">
        <f t="shared" si="33"/>
        <v>1</v>
      </c>
      <c r="BN38" s="1">
        <f t="shared" si="34"/>
        <v>1</v>
      </c>
      <c r="BO38" s="42">
        <f t="shared" si="35"/>
        <v>6</v>
      </c>
      <c r="BP38" s="1" t="str">
        <f t="shared" si="36"/>
        <v>0</v>
      </c>
      <c r="BQ38" s="1" t="str">
        <f t="shared" si="37"/>
        <v>0</v>
      </c>
      <c r="BR38" s="1" t="str">
        <f t="shared" si="38"/>
        <v>0</v>
      </c>
      <c r="BS38" s="1" t="str">
        <f t="shared" si="39"/>
        <v>0</v>
      </c>
      <c r="BT38" s="1" t="str">
        <f t="shared" si="40"/>
        <v>0</v>
      </c>
      <c r="BU38" s="1" t="str">
        <f t="shared" si="41"/>
        <v>0</v>
      </c>
      <c r="BV38" s="42">
        <f t="shared" si="42"/>
        <v>0</v>
      </c>
      <c r="BW38" s="2" t="str">
        <f t="shared" si="8"/>
        <v>Value Creator</v>
      </c>
      <c r="BX38" s="2" t="s">
        <v>63</v>
      </c>
      <c r="BY38" s="39">
        <f t="shared" si="43"/>
        <v>6</v>
      </c>
      <c r="BZ38" s="36" t="s">
        <v>62</v>
      </c>
      <c r="CA38" s="39" t="s">
        <v>83</v>
      </c>
      <c r="CB38" s="39" t="str">
        <f t="shared" si="44"/>
        <v>Decreasing</v>
      </c>
      <c r="CC38" s="21">
        <f>(1+(AQ38/100))*(1+(AR38/100))*(1+(AS38/100))*(1+(AT38/100))-1</f>
        <v>0.13481446760000004</v>
      </c>
      <c r="CD38" s="21">
        <f>(1+(AR38/100))*(1+(AS38/100))*(1+(AT38/100))-1</f>
        <v>3.16495160000001E-2</v>
      </c>
      <c r="CE38" s="21">
        <f>(1+(AS38/100))*(1+(AT38/100))-1</f>
        <v>-5.9571999999999958E-2</v>
      </c>
      <c r="CF38" s="21">
        <f>AT38/100</f>
        <v>3.7999999999999999E-2</v>
      </c>
      <c r="CG38" s="34">
        <f t="shared" si="9"/>
        <v>3.6222995900000048E-2</v>
      </c>
      <c r="CH38" s="43" t="str">
        <f>IF(CF38&gt;CG38,$CN$4,$CN$5)</f>
        <v>Faster</v>
      </c>
      <c r="CI38" s="43">
        <f t="shared" si="45"/>
        <v>3.7999999999999999E-2</v>
      </c>
      <c r="CJ38" s="43">
        <f t="shared" si="46"/>
        <v>3.6222995900000048E-2</v>
      </c>
      <c r="CK38" s="43" t="str">
        <f>IF(AND(BW38=$BW$6,CM38=$CM$5),$CK$4,$CK$5)</f>
        <v>and</v>
      </c>
      <c r="CL38" s="43" t="s">
        <v>69</v>
      </c>
      <c r="CM38" s="31" t="str">
        <f>IF(CF38&gt;0,"Growing","Shrinking")</f>
        <v>Growing</v>
      </c>
      <c r="CN38" s="44" t="str">
        <f>IF(CM38=$CM$4,CH38,#REF!)</f>
        <v>Faster</v>
      </c>
      <c r="CO38" s="44" t="s">
        <v>66</v>
      </c>
      <c r="CP38" s="44"/>
      <c r="CQ38" s="29">
        <f>AV38/100</f>
        <v>-0.12</v>
      </c>
      <c r="CS38" s="28">
        <f>AZ38</f>
        <v>6.3</v>
      </c>
      <c r="CT38" s="28">
        <f>BA38</f>
        <v>6.7</v>
      </c>
      <c r="CY38" s="2">
        <f>Q38/V38</f>
        <v>0.76689393939393935</v>
      </c>
      <c r="CZ38" s="2">
        <f>R38/W38</f>
        <v>1.004695652173913</v>
      </c>
      <c r="DA38" s="2">
        <f>S38/X38</f>
        <v>1.1309821428571429</v>
      </c>
      <c r="DB38" s="2">
        <f>T38/Y38</f>
        <v>1.08</v>
      </c>
      <c r="DC38" s="2">
        <f>T38/Z38</f>
        <v>1.0900934579439254</v>
      </c>
      <c r="DD38" s="2">
        <f>T38/AA38</f>
        <v>1.0603636363636366</v>
      </c>
    </row>
    <row r="39" spans="1:108" x14ac:dyDescent="0.25">
      <c r="A39">
        <f>[1]Sheet1!A38</f>
        <v>2969637</v>
      </c>
      <c r="B39" t="str">
        <f>[1]Sheet1!B38</f>
        <v>Dick's Sporting Good</v>
      </c>
      <c r="C39" t="str">
        <f>[1]Sheet1!C38</f>
        <v>Genl Retailers</v>
      </c>
      <c r="D39" s="1">
        <f>[1]Sheet1!D38</f>
        <v>5840</v>
      </c>
      <c r="E39" s="1">
        <f>[1]Sheet1!E38</f>
        <v>5190</v>
      </c>
      <c r="F39">
        <f>[1]Sheet1!F38</f>
        <v>5.8</v>
      </c>
      <c r="G39">
        <f>[1]Sheet1!G38</f>
        <v>6.5</v>
      </c>
      <c r="H39">
        <f>[1]Sheet1!H38</f>
        <v>7</v>
      </c>
      <c r="I39">
        <f>[1]Sheet1!I38</f>
        <v>6.1</v>
      </c>
      <c r="J39">
        <f>[1]Sheet1!J38</f>
        <v>6</v>
      </c>
      <c r="K39">
        <f>[1]Sheet1!K38</f>
        <v>6.2</v>
      </c>
      <c r="L39">
        <f>[1]Sheet1!L38</f>
        <v>5.4</v>
      </c>
      <c r="M39">
        <f>[1]Sheet1!M38</f>
        <v>5.5</v>
      </c>
      <c r="N39">
        <f>[1]Sheet1!N38</f>
        <v>5.5</v>
      </c>
      <c r="O39" s="13">
        <f>[1]Sheet1!O38</f>
        <v>5.6</v>
      </c>
      <c r="Q39">
        <f>[1]Sheet1!P38</f>
        <v>0.95</v>
      </c>
      <c r="R39">
        <f>[1]Sheet1!Q38</f>
        <v>1.1000000000000001</v>
      </c>
      <c r="S39">
        <f>[1]Sheet1!R38</f>
        <v>1.07</v>
      </c>
      <c r="T39" s="13">
        <f>[1]Sheet1!S38</f>
        <v>0.93</v>
      </c>
      <c r="V39" s="3">
        <f t="shared" si="10"/>
        <v>1.074074074074074</v>
      </c>
      <c r="W39" s="3">
        <f t="shared" si="11"/>
        <v>1.1818181818181819</v>
      </c>
      <c r="X39" s="3">
        <f t="shared" si="12"/>
        <v>1.2727272727272727</v>
      </c>
      <c r="Y39" s="3">
        <f t="shared" si="13"/>
        <v>1.0892857142857142</v>
      </c>
      <c r="Z39" s="3">
        <f t="shared" si="14"/>
        <v>1.0714285714285714</v>
      </c>
      <c r="AA39" s="17">
        <f t="shared" si="15"/>
        <v>1.1071428571428572</v>
      </c>
      <c r="AC39">
        <f t="shared" si="16"/>
        <v>0.39999999999999947</v>
      </c>
      <c r="AD39">
        <f t="shared" si="17"/>
        <v>1</v>
      </c>
      <c r="AE39">
        <f t="shared" si="18"/>
        <v>1.5</v>
      </c>
      <c r="AF39">
        <f t="shared" si="19"/>
        <v>0.5</v>
      </c>
      <c r="AG39">
        <f t="shared" si="20"/>
        <v>0.40000000000000036</v>
      </c>
      <c r="AH39">
        <f t="shared" si="21"/>
        <v>0.60000000000000053</v>
      </c>
      <c r="AI39" s="17">
        <f t="shared" si="22"/>
        <v>1.1327461119127786</v>
      </c>
      <c r="AJ39" s="3"/>
      <c r="AK39" s="4">
        <f>[1]Sheet1!AA38</f>
        <v>0.6</v>
      </c>
      <c r="AL39" s="4">
        <f>[1]Sheet1!AB38</f>
        <v>0.7</v>
      </c>
      <c r="AM39" s="4">
        <f>[1]Sheet1!AC38</f>
        <v>0.5</v>
      </c>
      <c r="AN39" s="4">
        <f>[1]Sheet1!AD38</f>
        <v>-1</v>
      </c>
      <c r="AO39" s="18">
        <f>[1]Sheet1!AE38</f>
        <v>0.2</v>
      </c>
      <c r="AP39" s="3"/>
      <c r="AQ39">
        <f>[1]Sheet1!T38</f>
        <v>6.3</v>
      </c>
      <c r="AR39">
        <f>[1]Sheet1!U38</f>
        <v>1.6</v>
      </c>
      <c r="AS39">
        <f>[1]Sheet1!V38</f>
        <v>5.8</v>
      </c>
      <c r="AT39" s="13">
        <f>[1]Sheet1!W38</f>
        <v>4.2</v>
      </c>
      <c r="AV39">
        <f>[1]Sheet1!X38</f>
        <v>-21</v>
      </c>
      <c r="AW39">
        <f>[1]Sheet1!Y38</f>
        <v>50</v>
      </c>
      <c r="AX39">
        <f>[1]Sheet1!Z38</f>
        <v>7</v>
      </c>
      <c r="AZ39">
        <f>[1]Sheet1!AF38</f>
        <v>2.7</v>
      </c>
      <c r="BA39" s="13">
        <f>[1]Sheet1!AG38</f>
        <v>3</v>
      </c>
      <c r="BC39" s="2">
        <f t="shared" si="23"/>
        <v>1.074074074074074</v>
      </c>
      <c r="BD39" s="2">
        <f t="shared" si="24"/>
        <v>1.1818181818181819</v>
      </c>
      <c r="BE39" s="2">
        <f t="shared" si="25"/>
        <v>1.2727272727272727</v>
      </c>
      <c r="BF39" s="2">
        <f t="shared" si="26"/>
        <v>1.0892857142857142</v>
      </c>
      <c r="BG39" s="2">
        <f t="shared" si="27"/>
        <v>1.0714285714285714</v>
      </c>
      <c r="BH39" s="15">
        <f t="shared" si="28"/>
        <v>1.1071428571428572</v>
      </c>
      <c r="BI39" s="1">
        <f t="shared" si="29"/>
        <v>1</v>
      </c>
      <c r="BJ39" s="1">
        <f t="shared" si="30"/>
        <v>1</v>
      </c>
      <c r="BK39" s="1">
        <f t="shared" si="31"/>
        <v>1</v>
      </c>
      <c r="BL39" s="1">
        <f t="shared" si="32"/>
        <v>1</v>
      </c>
      <c r="BM39" s="1">
        <f t="shared" si="33"/>
        <v>1</v>
      </c>
      <c r="BN39" s="1">
        <f t="shared" si="34"/>
        <v>1</v>
      </c>
      <c r="BO39" s="42">
        <f t="shared" si="35"/>
        <v>6</v>
      </c>
      <c r="BP39" s="1" t="str">
        <f t="shared" si="36"/>
        <v>0</v>
      </c>
      <c r="BQ39" s="1" t="str">
        <f t="shared" si="37"/>
        <v>0</v>
      </c>
      <c r="BR39" s="1" t="str">
        <f t="shared" si="38"/>
        <v>0</v>
      </c>
      <c r="BS39" s="1" t="str">
        <f t="shared" si="39"/>
        <v>0</v>
      </c>
      <c r="BT39" s="1" t="str">
        <f t="shared" si="40"/>
        <v>0</v>
      </c>
      <c r="BU39" s="1" t="str">
        <f t="shared" si="41"/>
        <v>0</v>
      </c>
      <c r="BV39" s="42">
        <f t="shared" si="42"/>
        <v>0</v>
      </c>
      <c r="BW39" s="2" t="str">
        <f t="shared" ref="BW39:BW70" si="47">IF(AI39&gt;1,$BW$5,$BW$6)</f>
        <v>Value Creator</v>
      </c>
      <c r="BX39" s="2" t="s">
        <v>63</v>
      </c>
      <c r="BY39" s="39">
        <f t="shared" si="43"/>
        <v>6</v>
      </c>
      <c r="BZ39" s="36" t="s">
        <v>62</v>
      </c>
      <c r="CA39" s="39" t="s">
        <v>83</v>
      </c>
      <c r="CB39" s="39" t="str">
        <f t="shared" si="44"/>
        <v>Decreasing</v>
      </c>
      <c r="CC39" s="21">
        <f>(1+(AQ39/100))*(1+(AR39/100))*(1+(AS39/100))*(1+(AT39/100))-1</f>
        <v>0.19063969948799997</v>
      </c>
      <c r="CD39" s="21">
        <f>(1+(AR39/100))*(1+(AS39/100))*(1+(AT39/100))-1</f>
        <v>0.12007497600000017</v>
      </c>
      <c r="CE39" s="21">
        <f>(1+(AS39/100))*(1+(AT39/100))-1</f>
        <v>0.10243600000000019</v>
      </c>
      <c r="CF39" s="21">
        <f>AT39/100</f>
        <v>4.2000000000000003E-2</v>
      </c>
      <c r="CG39" s="34">
        <f t="shared" ref="CG39:CG70" si="48">AVERAGE(CC39:CF39)</f>
        <v>0.11378766887200008</v>
      </c>
      <c r="CH39" s="43" t="str">
        <f>IF(CF39&gt;CG39,$CN$4,$CN$5)</f>
        <v>Slower</v>
      </c>
      <c r="CI39" s="43">
        <f t="shared" si="45"/>
        <v>4.2000000000000003E-2</v>
      </c>
      <c r="CJ39" s="43">
        <f t="shared" si="46"/>
        <v>0.11378766887200008</v>
      </c>
      <c r="CK39" s="43" t="str">
        <f>IF(AND(BW39=$BW$6,CM39=$CM$5),$CK$4,$CK$5)</f>
        <v>and</v>
      </c>
      <c r="CL39" s="43" t="s">
        <v>69</v>
      </c>
      <c r="CM39" s="31" t="str">
        <f>IF(CF39&gt;0,"Growing","Shrinking")</f>
        <v>Growing</v>
      </c>
      <c r="CN39" s="44" t="str">
        <f>IF(CM39=$CM$4,CH39,#REF!)</f>
        <v>Slower</v>
      </c>
      <c r="CO39" s="44" t="s">
        <v>66</v>
      </c>
      <c r="CP39" s="44"/>
      <c r="CQ39" s="29">
        <f>AV39/100</f>
        <v>-0.21</v>
      </c>
      <c r="CS39" s="28">
        <f>AZ39</f>
        <v>2.7</v>
      </c>
      <c r="CT39" s="28">
        <f>BA39</f>
        <v>3</v>
      </c>
      <c r="CY39" s="2">
        <f>Q39/V39</f>
        <v>0.8844827586206897</v>
      </c>
      <c r="CZ39" s="2">
        <f>R39/W39</f>
        <v>0.93076923076923079</v>
      </c>
      <c r="DA39" s="2">
        <f>S39/X39</f>
        <v>0.84071428571428575</v>
      </c>
      <c r="DB39" s="2">
        <f>T39/Y39</f>
        <v>0.8537704918032788</v>
      </c>
      <c r="DC39" s="2">
        <f>T39/Z39</f>
        <v>0.8680000000000001</v>
      </c>
      <c r="DD39" s="2">
        <f>T39/AA39</f>
        <v>0.84</v>
      </c>
    </row>
    <row r="40" spans="1:108" x14ac:dyDescent="0.25">
      <c r="A40">
        <f>[1]Sheet1!A39</f>
        <v>2269768</v>
      </c>
      <c r="B40" t="str">
        <f>[1]Sheet1!B39</f>
        <v>Dillard's</v>
      </c>
      <c r="C40" t="str">
        <f>[1]Sheet1!C39</f>
        <v>Genl Retailers</v>
      </c>
      <c r="D40" s="1">
        <f>[1]Sheet1!D39</f>
        <v>5177</v>
      </c>
      <c r="E40" s="1">
        <f>[1]Sheet1!E39</f>
        <v>5491</v>
      </c>
      <c r="F40">
        <f>[1]Sheet1!F39</f>
        <v>4.2</v>
      </c>
      <c r="G40">
        <f>[1]Sheet1!G39</f>
        <v>5.7</v>
      </c>
      <c r="H40">
        <f>[1]Sheet1!H39</f>
        <v>6.7</v>
      </c>
      <c r="I40">
        <f>[1]Sheet1!I39</f>
        <v>6.9</v>
      </c>
      <c r="J40">
        <f>[1]Sheet1!J39</f>
        <v>6.5</v>
      </c>
      <c r="K40">
        <f>[1]Sheet1!K39</f>
        <v>7</v>
      </c>
      <c r="L40">
        <f>[1]Sheet1!L39</f>
        <v>6.1</v>
      </c>
      <c r="M40">
        <f>[1]Sheet1!M39</f>
        <v>6.1</v>
      </c>
      <c r="N40">
        <f>[1]Sheet1!N39</f>
        <v>6.1</v>
      </c>
      <c r="O40" s="13">
        <f>[1]Sheet1!O39</f>
        <v>6.2</v>
      </c>
      <c r="Q40">
        <f>[1]Sheet1!P39</f>
        <v>0.54</v>
      </c>
      <c r="R40">
        <f>[1]Sheet1!Q39</f>
        <v>0.71</v>
      </c>
      <c r="S40">
        <f>[1]Sheet1!R39</f>
        <v>0.75</v>
      </c>
      <c r="T40" s="13">
        <f>[1]Sheet1!S39</f>
        <v>0.86</v>
      </c>
      <c r="V40" s="3">
        <f t="shared" si="10"/>
        <v>0.68852459016393452</v>
      </c>
      <c r="W40" s="3">
        <f t="shared" si="11"/>
        <v>0.93442622950819676</v>
      </c>
      <c r="X40" s="3">
        <f t="shared" si="12"/>
        <v>1.098360655737705</v>
      </c>
      <c r="Y40" s="3">
        <f t="shared" si="13"/>
        <v>1.1129032258064517</v>
      </c>
      <c r="Z40" s="3">
        <f t="shared" si="14"/>
        <v>1.0483870967741935</v>
      </c>
      <c r="AA40" s="17">
        <f t="shared" si="15"/>
        <v>1.129032258064516</v>
      </c>
      <c r="AC40">
        <f t="shared" si="16"/>
        <v>-1.8999999999999995</v>
      </c>
      <c r="AD40">
        <f t="shared" si="17"/>
        <v>-0.39999999999999947</v>
      </c>
      <c r="AE40">
        <f t="shared" si="18"/>
        <v>0.60000000000000053</v>
      </c>
      <c r="AF40">
        <f t="shared" si="19"/>
        <v>0.70000000000000018</v>
      </c>
      <c r="AG40">
        <f t="shared" si="20"/>
        <v>0.29999999999999982</v>
      </c>
      <c r="AH40">
        <f t="shared" si="21"/>
        <v>0.79999999999999982</v>
      </c>
      <c r="AI40" s="17">
        <f t="shared" si="22"/>
        <v>1.0019390093424996</v>
      </c>
      <c r="AJ40" s="3"/>
      <c r="AK40" s="4">
        <f>[1]Sheet1!AA39</f>
        <v>0.5</v>
      </c>
      <c r="AL40" s="4">
        <f>[1]Sheet1!AB39</f>
        <v>1.5</v>
      </c>
      <c r="AM40" s="4">
        <f>[1]Sheet1!AC39</f>
        <v>1</v>
      </c>
      <c r="AN40" s="4">
        <f>[1]Sheet1!AD39</f>
        <v>-0.2</v>
      </c>
      <c r="AO40" s="18">
        <f>[1]Sheet1!AE39</f>
        <v>0.5</v>
      </c>
      <c r="AP40" s="3"/>
      <c r="AQ40">
        <f>[1]Sheet1!T39</f>
        <v>-3.7</v>
      </c>
      <c r="AR40">
        <f>[1]Sheet1!U39</f>
        <v>-8.6999999999999993</v>
      </c>
      <c r="AS40">
        <f>[1]Sheet1!V39</f>
        <v>-2.4</v>
      </c>
      <c r="AT40" s="13">
        <f>[1]Sheet1!W39</f>
        <v>2</v>
      </c>
      <c r="AV40">
        <f>[1]Sheet1!X39</f>
        <v>13</v>
      </c>
      <c r="AW40">
        <f>[1]Sheet1!Y39</f>
        <v>25</v>
      </c>
      <c r="AX40">
        <f>[1]Sheet1!Z39</f>
        <v>13</v>
      </c>
      <c r="AZ40">
        <f>[1]Sheet1!AF39</f>
        <v>12.9</v>
      </c>
      <c r="BA40" s="13">
        <f>[1]Sheet1!AG39</f>
        <v>15.3</v>
      </c>
      <c r="BC40" s="2">
        <f t="shared" si="23"/>
        <v>0.68852459016393452</v>
      </c>
      <c r="BD40" s="2">
        <f t="shared" si="24"/>
        <v>0.93442622950819676</v>
      </c>
      <c r="BE40" s="2">
        <f t="shared" si="25"/>
        <v>1.098360655737705</v>
      </c>
      <c r="BF40" s="2">
        <f t="shared" si="26"/>
        <v>1.1129032258064517</v>
      </c>
      <c r="BG40" s="2">
        <f t="shared" si="27"/>
        <v>1.0483870967741935</v>
      </c>
      <c r="BH40" s="15">
        <f t="shared" si="28"/>
        <v>1.129032258064516</v>
      </c>
      <c r="BI40" s="1" t="str">
        <f t="shared" si="29"/>
        <v>0</v>
      </c>
      <c r="BJ40" s="1" t="str">
        <f t="shared" si="30"/>
        <v>0</v>
      </c>
      <c r="BK40" s="1">
        <f t="shared" si="31"/>
        <v>1</v>
      </c>
      <c r="BL40" s="1">
        <f t="shared" si="32"/>
        <v>1</v>
      </c>
      <c r="BM40" s="1">
        <f t="shared" si="33"/>
        <v>1</v>
      </c>
      <c r="BN40" s="1">
        <f t="shared" si="34"/>
        <v>1</v>
      </c>
      <c r="BO40" s="42">
        <f t="shared" si="35"/>
        <v>4</v>
      </c>
      <c r="BP40" s="1">
        <f t="shared" si="36"/>
        <v>1</v>
      </c>
      <c r="BQ40" s="1">
        <f t="shared" si="37"/>
        <v>1</v>
      </c>
      <c r="BR40" s="1" t="str">
        <f t="shared" si="38"/>
        <v>0</v>
      </c>
      <c r="BS40" s="1" t="str">
        <f t="shared" si="39"/>
        <v>0</v>
      </c>
      <c r="BT40" s="1" t="str">
        <f t="shared" si="40"/>
        <v>0</v>
      </c>
      <c r="BU40" s="1" t="str">
        <f t="shared" si="41"/>
        <v>0</v>
      </c>
      <c r="BV40" s="42">
        <f t="shared" si="42"/>
        <v>2</v>
      </c>
      <c r="BW40" s="2" t="str">
        <f t="shared" si="47"/>
        <v>Value Creator</v>
      </c>
      <c r="BX40" s="2" t="s">
        <v>63</v>
      </c>
      <c r="BY40" s="39">
        <f t="shared" si="43"/>
        <v>4</v>
      </c>
      <c r="BZ40" s="36" t="s">
        <v>62</v>
      </c>
      <c r="CA40" s="39" t="s">
        <v>83</v>
      </c>
      <c r="CB40" s="39" t="str">
        <f t="shared" si="44"/>
        <v>Decreasing</v>
      </c>
      <c r="CC40" s="21">
        <f>(1+(AQ40/100))*(1+(AR40/100))*(1+(AS40/100))*(1+(AT40/100))-1</f>
        <v>-0.12471990111999998</v>
      </c>
      <c r="CD40" s="21">
        <f>(1+(AR40/100))*(1+(AS40/100))*(1+(AT40/100))-1</f>
        <v>-9.1090239999999989E-2</v>
      </c>
      <c r="CE40" s="21">
        <f>(1+(AS40/100))*(1+(AT40/100))-1</f>
        <v>-4.4800000000000395E-3</v>
      </c>
      <c r="CF40" s="21">
        <f>AT40/100</f>
        <v>0.02</v>
      </c>
      <c r="CG40" s="34">
        <f t="shared" si="48"/>
        <v>-5.0072535280000004E-2</v>
      </c>
      <c r="CH40" s="43" t="str">
        <f>IF(CF40&gt;CG40,$CN$4,$CN$5)</f>
        <v>Faster</v>
      </c>
      <c r="CI40" s="43">
        <f t="shared" si="45"/>
        <v>0.02</v>
      </c>
      <c r="CJ40" s="43">
        <f t="shared" si="46"/>
        <v>5.0072535280000004E-2</v>
      </c>
      <c r="CK40" s="43" t="str">
        <f>IF(AND(BW40=$BW$6,CM40=$CM$5),$CK$4,$CK$5)</f>
        <v>and</v>
      </c>
      <c r="CL40" s="43" t="s">
        <v>69</v>
      </c>
      <c r="CM40" s="31" t="str">
        <f>IF(CF40&gt;0,"Growing","Shrinking")</f>
        <v>Growing</v>
      </c>
      <c r="CN40" s="44" t="str">
        <f>IF(CM40=$CM$4,CH40,#REF!)</f>
        <v>Faster</v>
      </c>
      <c r="CO40" s="44" t="s">
        <v>66</v>
      </c>
      <c r="CP40" s="44"/>
      <c r="CQ40" s="29">
        <f>AV40/100</f>
        <v>0.13</v>
      </c>
      <c r="CS40" s="28">
        <f>AZ40</f>
        <v>12.9</v>
      </c>
      <c r="CT40" s="28">
        <f>BA40</f>
        <v>15.3</v>
      </c>
      <c r="CY40" s="2">
        <f>Q40/V40</f>
        <v>0.78428571428571425</v>
      </c>
      <c r="CZ40" s="2">
        <f>R40/W40</f>
        <v>0.75982456140350874</v>
      </c>
      <c r="DA40" s="2">
        <f>S40/X40</f>
        <v>0.68283582089552231</v>
      </c>
      <c r="DB40" s="2">
        <f>T40/Y40</f>
        <v>0.77275362318840568</v>
      </c>
      <c r="DC40" s="2">
        <f>T40/Z40</f>
        <v>0.82030769230769229</v>
      </c>
      <c r="DD40" s="2">
        <f>T40/AA40</f>
        <v>0.76171428571428579</v>
      </c>
    </row>
    <row r="41" spans="1:108" x14ac:dyDescent="0.25">
      <c r="A41">
        <f>[1]Sheet1!A40</f>
        <v>2272476</v>
      </c>
      <c r="B41" t="str">
        <f>[1]Sheet1!B40</f>
        <v>Dollar Tree</v>
      </c>
      <c r="C41" t="str">
        <f>[1]Sheet1!C40</f>
        <v>Genl Retailers</v>
      </c>
      <c r="D41" s="1">
        <f>[1]Sheet1!D40</f>
        <v>13545</v>
      </c>
      <c r="E41" s="1">
        <f>[1]Sheet1!E40</f>
        <v>13098</v>
      </c>
      <c r="F41">
        <f>[1]Sheet1!F40</f>
        <v>8.4</v>
      </c>
      <c r="G41">
        <f>[1]Sheet1!G40</f>
        <v>8.5</v>
      </c>
      <c r="H41">
        <f>[1]Sheet1!H40</f>
        <v>8.6</v>
      </c>
      <c r="I41">
        <f>[1]Sheet1!I40</f>
        <v>8.4</v>
      </c>
      <c r="J41">
        <f>[1]Sheet1!J40</f>
        <v>8.4</v>
      </c>
      <c r="K41">
        <f>[1]Sheet1!K40</f>
        <v>8.4</v>
      </c>
      <c r="L41">
        <f>[1]Sheet1!L40</f>
        <v>5.5</v>
      </c>
      <c r="M41">
        <f>[1]Sheet1!M40</f>
        <v>5.5</v>
      </c>
      <c r="N41">
        <f>[1]Sheet1!N40</f>
        <v>5.6</v>
      </c>
      <c r="O41" s="13">
        <f>[1]Sheet1!O40</f>
        <v>5.5</v>
      </c>
      <c r="Q41">
        <f>[1]Sheet1!P40</f>
        <v>1.29</v>
      </c>
      <c r="R41">
        <f>[1]Sheet1!Q40</f>
        <v>1.45</v>
      </c>
      <c r="S41">
        <f>[1]Sheet1!R40</f>
        <v>1.49</v>
      </c>
      <c r="T41" s="13">
        <f>[1]Sheet1!S40</f>
        <v>1.51</v>
      </c>
      <c r="V41" s="3">
        <f t="shared" si="10"/>
        <v>1.5272727272727273</v>
      </c>
      <c r="W41" s="3">
        <f t="shared" si="11"/>
        <v>1.5454545454545454</v>
      </c>
      <c r="X41" s="3">
        <f t="shared" si="12"/>
        <v>1.5357142857142858</v>
      </c>
      <c r="Y41" s="3">
        <f t="shared" si="13"/>
        <v>1.5272727272727273</v>
      </c>
      <c r="Z41" s="3">
        <f t="shared" si="14"/>
        <v>1.5272727272727273</v>
      </c>
      <c r="AA41" s="17">
        <f t="shared" si="15"/>
        <v>1.5272727272727273</v>
      </c>
      <c r="AC41">
        <f t="shared" si="16"/>
        <v>2.9000000000000004</v>
      </c>
      <c r="AD41">
        <f t="shared" si="17"/>
        <v>3</v>
      </c>
      <c r="AE41">
        <f t="shared" si="18"/>
        <v>3</v>
      </c>
      <c r="AF41">
        <f t="shared" si="19"/>
        <v>2.9000000000000004</v>
      </c>
      <c r="AG41">
        <f t="shared" si="20"/>
        <v>2.9000000000000004</v>
      </c>
      <c r="AH41">
        <f t="shared" si="21"/>
        <v>2.9000000000000004</v>
      </c>
      <c r="AI41" s="17">
        <f t="shared" si="22"/>
        <v>1.5317099567099568</v>
      </c>
      <c r="AJ41" s="3"/>
      <c r="AK41" s="4">
        <f>[1]Sheet1!AA40</f>
        <v>1.2</v>
      </c>
      <c r="AL41" s="4">
        <f>[1]Sheet1!AB40</f>
        <v>0.1</v>
      </c>
      <c r="AM41" s="4">
        <f>[1]Sheet1!AC40</f>
        <v>0.2</v>
      </c>
      <c r="AN41" s="4">
        <f>[1]Sheet1!AD40</f>
        <v>-0.2</v>
      </c>
      <c r="AO41" s="18">
        <f>[1]Sheet1!AE40</f>
        <v>0</v>
      </c>
      <c r="AP41" s="3"/>
      <c r="AQ41">
        <f>[1]Sheet1!T40</f>
        <v>4.3</v>
      </c>
      <c r="AR41">
        <f>[1]Sheet1!U40</f>
        <v>8.6999999999999993</v>
      </c>
      <c r="AS41">
        <f>[1]Sheet1!V40</f>
        <v>3.8</v>
      </c>
      <c r="AT41" s="13">
        <f>[1]Sheet1!W40</f>
        <v>6.1</v>
      </c>
      <c r="AV41">
        <f>[1]Sheet1!X40</f>
        <v>17</v>
      </c>
      <c r="AW41">
        <f>[1]Sheet1!Y40</f>
        <v>16</v>
      </c>
      <c r="AX41">
        <f>[1]Sheet1!Z40</f>
        <v>60</v>
      </c>
      <c r="AZ41">
        <f>[1]Sheet1!AF40</f>
        <v>3.2</v>
      </c>
      <c r="BA41" s="13">
        <f>[1]Sheet1!AG40</f>
        <v>3.5</v>
      </c>
      <c r="BC41" s="2">
        <f t="shared" si="23"/>
        <v>1.5272727272727273</v>
      </c>
      <c r="BD41" s="2">
        <f t="shared" si="24"/>
        <v>1.5454545454545454</v>
      </c>
      <c r="BE41" s="2">
        <f t="shared" si="25"/>
        <v>1.5357142857142858</v>
      </c>
      <c r="BF41" s="2">
        <f t="shared" si="26"/>
        <v>1.5272727272727273</v>
      </c>
      <c r="BG41" s="2">
        <f t="shared" si="27"/>
        <v>1.5272727272727273</v>
      </c>
      <c r="BH41" s="15">
        <f t="shared" si="28"/>
        <v>1.5272727272727273</v>
      </c>
      <c r="BI41" s="1">
        <f t="shared" si="29"/>
        <v>1</v>
      </c>
      <c r="BJ41" s="1">
        <f t="shared" si="30"/>
        <v>1</v>
      </c>
      <c r="BK41" s="1">
        <f t="shared" si="31"/>
        <v>1</v>
      </c>
      <c r="BL41" s="1">
        <f t="shared" si="32"/>
        <v>1</v>
      </c>
      <c r="BM41" s="1">
        <f t="shared" si="33"/>
        <v>1</v>
      </c>
      <c r="BN41" s="1">
        <f t="shared" si="34"/>
        <v>1</v>
      </c>
      <c r="BO41" s="42">
        <f t="shared" si="35"/>
        <v>6</v>
      </c>
      <c r="BP41" s="1" t="str">
        <f t="shared" si="36"/>
        <v>0</v>
      </c>
      <c r="BQ41" s="1" t="str">
        <f t="shared" si="37"/>
        <v>0</v>
      </c>
      <c r="BR41" s="1" t="str">
        <f t="shared" si="38"/>
        <v>0</v>
      </c>
      <c r="BS41" s="1" t="str">
        <f t="shared" si="39"/>
        <v>0</v>
      </c>
      <c r="BT41" s="1" t="str">
        <f t="shared" si="40"/>
        <v>0</v>
      </c>
      <c r="BU41" s="1" t="str">
        <f t="shared" si="41"/>
        <v>0</v>
      </c>
      <c r="BV41" s="42">
        <f t="shared" si="42"/>
        <v>0</v>
      </c>
      <c r="BW41" s="2" t="str">
        <f t="shared" si="47"/>
        <v>Value Creator</v>
      </c>
      <c r="BX41" s="2" t="s">
        <v>63</v>
      </c>
      <c r="BY41" s="39">
        <f t="shared" si="43"/>
        <v>6</v>
      </c>
      <c r="BZ41" s="36" t="s">
        <v>62</v>
      </c>
      <c r="CA41" s="39" t="s">
        <v>83</v>
      </c>
      <c r="CB41" s="39" t="str">
        <f t="shared" si="44"/>
        <v>Decreasing</v>
      </c>
      <c r="CC41" s="21">
        <f>(1+(AQ41/100))*(1+(AR41/100))*(1+(AS41/100))*(1+(AT41/100))-1</f>
        <v>0.24860937063799993</v>
      </c>
      <c r="CD41" s="21">
        <f>(1+(AR41/100))*(1+(AS41/100))*(1+(AT41/100))-1</f>
        <v>0.1971326659999999</v>
      </c>
      <c r="CE41" s="21">
        <f>(1+(AS41/100))*(1+(AT41/100))-1</f>
        <v>0.10131800000000002</v>
      </c>
      <c r="CF41" s="21">
        <f>AT41/100</f>
        <v>6.0999999999999999E-2</v>
      </c>
      <c r="CG41" s="34">
        <f t="shared" si="48"/>
        <v>0.15201500915949995</v>
      </c>
      <c r="CH41" s="43" t="str">
        <f>IF(CF41&gt;CG41,$CN$4,$CN$5)</f>
        <v>Slower</v>
      </c>
      <c r="CI41" s="43">
        <f t="shared" si="45"/>
        <v>6.0999999999999999E-2</v>
      </c>
      <c r="CJ41" s="43">
        <f t="shared" si="46"/>
        <v>0.15201500915949995</v>
      </c>
      <c r="CK41" s="43" t="str">
        <f>IF(AND(BW41=$BW$6,CM41=$CM$5),$CK$4,$CK$5)</f>
        <v>and</v>
      </c>
      <c r="CL41" s="43" t="s">
        <v>69</v>
      </c>
      <c r="CM41" s="31" t="str">
        <f>IF(CF41&gt;0,"Growing","Shrinking")</f>
        <v>Growing</v>
      </c>
      <c r="CN41" s="44" t="str">
        <f>IF(CM41=$CM$4,CH41,#REF!)</f>
        <v>Slower</v>
      </c>
      <c r="CO41" s="44" t="s">
        <v>66</v>
      </c>
      <c r="CP41" s="44"/>
      <c r="CQ41" s="29">
        <f>AV41/100</f>
        <v>0.17</v>
      </c>
      <c r="CS41" s="28">
        <f>AZ41</f>
        <v>3.2</v>
      </c>
      <c r="CT41" s="28">
        <f>BA41</f>
        <v>3.5</v>
      </c>
      <c r="CY41" s="2">
        <f>Q41/V41</f>
        <v>0.84464285714285714</v>
      </c>
      <c r="CZ41" s="2">
        <f>R41/W41</f>
        <v>0.93823529411764706</v>
      </c>
      <c r="DA41" s="2">
        <f>S41/X41</f>
        <v>0.9702325581395348</v>
      </c>
      <c r="DB41" s="2">
        <f>T41/Y41</f>
        <v>0.98869047619047612</v>
      </c>
      <c r="DC41" s="2">
        <f>T41/Z41</f>
        <v>0.98869047619047612</v>
      </c>
      <c r="DD41" s="2">
        <f>T41/AA41</f>
        <v>0.98869047619047612</v>
      </c>
    </row>
    <row r="42" spans="1:108" x14ac:dyDescent="0.25">
      <c r="A42" t="str">
        <f>[1]Sheet1!A41</f>
        <v>B01SD70</v>
      </c>
      <c r="B42" t="str">
        <f>[1]Sheet1!B41</f>
        <v>Domino's Pizza Inc</v>
      </c>
      <c r="C42" t="str">
        <f>[1]Sheet1!C41</f>
        <v>Travel &amp; Leisure</v>
      </c>
      <c r="D42" s="1">
        <f>[1]Sheet1!D41</f>
        <v>5086</v>
      </c>
      <c r="E42" s="1">
        <f>[1]Sheet1!E41</f>
        <v>6237</v>
      </c>
      <c r="F42">
        <f>[1]Sheet1!F41</f>
        <v>21.7</v>
      </c>
      <c r="G42">
        <f>[1]Sheet1!G41</f>
        <v>23.7</v>
      </c>
      <c r="H42">
        <f>[1]Sheet1!H41</f>
        <v>25.1</v>
      </c>
      <c r="I42">
        <f>[1]Sheet1!I41</f>
        <v>25.5</v>
      </c>
      <c r="J42">
        <f>[1]Sheet1!J41</f>
        <v>25.1</v>
      </c>
      <c r="K42">
        <f>[1]Sheet1!K41</f>
        <v>25.6</v>
      </c>
      <c r="L42">
        <f>[1]Sheet1!L41</f>
        <v>6.6</v>
      </c>
      <c r="M42">
        <f>[1]Sheet1!M41</f>
        <v>6.4</v>
      </c>
      <c r="N42">
        <f>[1]Sheet1!N41</f>
        <v>6.3</v>
      </c>
      <c r="O42" s="13">
        <f>[1]Sheet1!O41</f>
        <v>6.2</v>
      </c>
      <c r="Q42">
        <f>[1]Sheet1!P41</f>
        <v>3.26</v>
      </c>
      <c r="R42">
        <f>[1]Sheet1!Q41</f>
        <v>4.05</v>
      </c>
      <c r="S42">
        <f>[1]Sheet1!R41</f>
        <v>5.16</v>
      </c>
      <c r="T42" s="13">
        <f>[1]Sheet1!S41</f>
        <v>5.91</v>
      </c>
      <c r="V42" s="3">
        <f t="shared" si="10"/>
        <v>3.2878787878787881</v>
      </c>
      <c r="W42" s="3">
        <f t="shared" si="11"/>
        <v>3.7031249999999996</v>
      </c>
      <c r="X42" s="3">
        <f t="shared" si="12"/>
        <v>3.9841269841269846</v>
      </c>
      <c r="Y42" s="3">
        <f t="shared" si="13"/>
        <v>4.1129032258064511</v>
      </c>
      <c r="Z42" s="3">
        <f t="shared" si="14"/>
        <v>4.0483870967741939</v>
      </c>
      <c r="AA42" s="17">
        <f t="shared" si="15"/>
        <v>4.129032258064516</v>
      </c>
      <c r="AC42">
        <f t="shared" si="16"/>
        <v>15.1</v>
      </c>
      <c r="AD42">
        <f t="shared" si="17"/>
        <v>17.299999999999997</v>
      </c>
      <c r="AE42">
        <f t="shared" si="18"/>
        <v>18.8</v>
      </c>
      <c r="AF42">
        <f t="shared" si="19"/>
        <v>19.3</v>
      </c>
      <c r="AG42">
        <f t="shared" si="20"/>
        <v>18.900000000000002</v>
      </c>
      <c r="AH42">
        <f t="shared" si="21"/>
        <v>19.400000000000002</v>
      </c>
      <c r="AI42" s="17">
        <f t="shared" si="22"/>
        <v>3.8775755587751557</v>
      </c>
      <c r="AJ42" s="3"/>
      <c r="AK42" s="4">
        <f>[1]Sheet1!AA41</f>
        <v>2.2999999999999998</v>
      </c>
      <c r="AL42" s="4">
        <f>[1]Sheet1!AB41</f>
        <v>2</v>
      </c>
      <c r="AM42" s="4">
        <f>[1]Sheet1!AC41</f>
        <v>1.5</v>
      </c>
      <c r="AN42" s="4">
        <f>[1]Sheet1!AD41</f>
        <v>0</v>
      </c>
      <c r="AO42" s="18">
        <f>[1]Sheet1!AE41</f>
        <v>0.4</v>
      </c>
      <c r="AP42" s="3"/>
      <c r="AQ42">
        <f>[1]Sheet1!T41</f>
        <v>-3.9</v>
      </c>
      <c r="AR42">
        <f>[1]Sheet1!U41</f>
        <v>-3.3</v>
      </c>
      <c r="AS42">
        <f>[1]Sheet1!V41</f>
        <v>1.7</v>
      </c>
      <c r="AT42" s="13">
        <f>[1]Sheet1!W41</f>
        <v>5.5</v>
      </c>
      <c r="AV42">
        <f>[1]Sheet1!X41</f>
        <v>16</v>
      </c>
      <c r="AW42">
        <f>[1]Sheet1!Y41</f>
        <v>14</v>
      </c>
      <c r="AX42">
        <f>[1]Sheet1!Z41</f>
        <v>3</v>
      </c>
      <c r="AZ42">
        <f>[1]Sheet1!AF41</f>
        <v>3.4</v>
      </c>
      <c r="BA42" s="13">
        <f>[1]Sheet1!AG41</f>
        <v>3.9</v>
      </c>
      <c r="BC42" s="2">
        <f t="shared" si="23"/>
        <v>3.2878787878787881</v>
      </c>
      <c r="BD42" s="2">
        <f t="shared" si="24"/>
        <v>3.7031249999999996</v>
      </c>
      <c r="BE42" s="2">
        <f t="shared" si="25"/>
        <v>3.9841269841269846</v>
      </c>
      <c r="BF42" s="2">
        <f t="shared" si="26"/>
        <v>4.1129032258064511</v>
      </c>
      <c r="BG42" s="2">
        <f t="shared" si="27"/>
        <v>4.0483870967741939</v>
      </c>
      <c r="BH42" s="15">
        <f t="shared" si="28"/>
        <v>4.129032258064516</v>
      </c>
      <c r="BI42" s="1">
        <f t="shared" si="29"/>
        <v>1</v>
      </c>
      <c r="BJ42" s="1">
        <f t="shared" si="30"/>
        <v>1</v>
      </c>
      <c r="BK42" s="1">
        <f t="shared" si="31"/>
        <v>1</v>
      </c>
      <c r="BL42" s="1">
        <f t="shared" si="32"/>
        <v>1</v>
      </c>
      <c r="BM42" s="1">
        <f t="shared" si="33"/>
        <v>1</v>
      </c>
      <c r="BN42" s="1">
        <f t="shared" si="34"/>
        <v>1</v>
      </c>
      <c r="BO42" s="42">
        <f t="shared" si="35"/>
        <v>6</v>
      </c>
      <c r="BP42" s="1" t="str">
        <f t="shared" si="36"/>
        <v>0</v>
      </c>
      <c r="BQ42" s="1" t="str">
        <f t="shared" si="37"/>
        <v>0</v>
      </c>
      <c r="BR42" s="1" t="str">
        <f t="shared" si="38"/>
        <v>0</v>
      </c>
      <c r="BS42" s="1" t="str">
        <f t="shared" si="39"/>
        <v>0</v>
      </c>
      <c r="BT42" s="1" t="str">
        <f t="shared" si="40"/>
        <v>0</v>
      </c>
      <c r="BU42" s="1" t="str">
        <f t="shared" si="41"/>
        <v>0</v>
      </c>
      <c r="BV42" s="42">
        <f t="shared" si="42"/>
        <v>0</v>
      </c>
      <c r="BW42" s="2" t="str">
        <f t="shared" si="47"/>
        <v>Value Creator</v>
      </c>
      <c r="BX42" s="2" t="s">
        <v>63</v>
      </c>
      <c r="BY42" s="39">
        <f t="shared" si="43"/>
        <v>6</v>
      </c>
      <c r="BZ42" s="36" t="s">
        <v>62</v>
      </c>
      <c r="CA42" s="39" t="s">
        <v>83</v>
      </c>
      <c r="CB42" s="39" t="str">
        <f t="shared" si="44"/>
        <v>Decreasing</v>
      </c>
      <c r="CC42" s="21">
        <f>(1+(AQ42/100))*(1+(AR42/100))*(1+(AS42/100))*(1+(AT42/100))-1</f>
        <v>-2.9354526550001703E-3</v>
      </c>
      <c r="CD42" s="21">
        <f>(1+(AR42/100))*(1+(AS42/100))*(1+(AT42/100))-1</f>
        <v>3.7528144999999791E-2</v>
      </c>
      <c r="CE42" s="21">
        <f>(1+(AS42/100))*(1+(AT42/100))-1</f>
        <v>7.293499999999975E-2</v>
      </c>
      <c r="CF42" s="21">
        <f>AT42/100</f>
        <v>5.5E-2</v>
      </c>
      <c r="CG42" s="34">
        <f t="shared" si="48"/>
        <v>4.0631923086249841E-2</v>
      </c>
      <c r="CH42" s="43" t="str">
        <f>IF(CF42&gt;CG42,$CN$4,$CN$5)</f>
        <v>Faster</v>
      </c>
      <c r="CI42" s="43">
        <f t="shared" si="45"/>
        <v>5.5E-2</v>
      </c>
      <c r="CJ42" s="43">
        <f t="shared" si="46"/>
        <v>4.0631923086249841E-2</v>
      </c>
      <c r="CK42" s="43" t="str">
        <f>IF(AND(BW42=$BW$6,CM42=$CM$5),$CK$4,$CK$5)</f>
        <v>and</v>
      </c>
      <c r="CL42" s="43" t="s">
        <v>69</v>
      </c>
      <c r="CM42" s="31" t="str">
        <f>IF(CF42&gt;0,"Growing","Shrinking")</f>
        <v>Growing</v>
      </c>
      <c r="CN42" s="44" t="str">
        <f>IF(CM42=$CM$4,CH42,#REF!)</f>
        <v>Faster</v>
      </c>
      <c r="CO42" s="44" t="s">
        <v>66</v>
      </c>
      <c r="CP42" s="44"/>
      <c r="CQ42" s="29">
        <f>AV42/100</f>
        <v>0.16</v>
      </c>
      <c r="CS42" s="28">
        <f>AZ42</f>
        <v>3.4</v>
      </c>
      <c r="CT42" s="28">
        <f>BA42</f>
        <v>3.9</v>
      </c>
      <c r="CY42" s="2">
        <f>Q42/V42</f>
        <v>0.99152073732718882</v>
      </c>
      <c r="CZ42" s="2">
        <f>R42/W42</f>
        <v>1.0936708860759494</v>
      </c>
      <c r="DA42" s="2">
        <f>S42/X42</f>
        <v>1.2951394422310756</v>
      </c>
      <c r="DB42" s="2">
        <f>T42/Y42</f>
        <v>1.4369411764705884</v>
      </c>
      <c r="DC42" s="2">
        <f>T42/Z42</f>
        <v>1.4598406374501991</v>
      </c>
      <c r="DD42" s="2">
        <f>T42/AA42</f>
        <v>1.4313281250000001</v>
      </c>
    </row>
    <row r="43" spans="1:108" x14ac:dyDescent="0.25">
      <c r="A43" t="str">
        <f>[1]Sheet1!A42</f>
        <v>B0R80X9</v>
      </c>
      <c r="B43" t="str">
        <f>[1]Sheet1!B42</f>
        <v>Dufry</v>
      </c>
      <c r="C43" t="str">
        <f>[1]Sheet1!C42</f>
        <v>Genl Retailers</v>
      </c>
      <c r="D43" s="1">
        <f>[1]Sheet1!D42</f>
        <v>5438</v>
      </c>
      <c r="E43" s="1">
        <f>[1]Sheet1!E42</f>
        <v>6833</v>
      </c>
      <c r="F43">
        <f>[1]Sheet1!F42</f>
        <v>4.4000000000000004</v>
      </c>
      <c r="G43">
        <f>[1]Sheet1!G42</f>
        <v>5.0999999999999996</v>
      </c>
      <c r="H43">
        <f>[1]Sheet1!H42</f>
        <v>4.7</v>
      </c>
      <c r="I43">
        <f>[1]Sheet1!I42</f>
        <v>5.9</v>
      </c>
      <c r="J43">
        <f>[1]Sheet1!J42</f>
        <v>4.5999999999999996</v>
      </c>
      <c r="K43">
        <f>[1]Sheet1!K42</f>
        <v>6.1</v>
      </c>
      <c r="L43">
        <f>[1]Sheet1!L42</f>
        <v>6.1</v>
      </c>
      <c r="M43">
        <f>[1]Sheet1!M42</f>
        <v>6.1</v>
      </c>
      <c r="N43">
        <f>[1]Sheet1!N42</f>
        <v>6.1</v>
      </c>
      <c r="O43" s="13">
        <f>[1]Sheet1!O42</f>
        <v>6.1</v>
      </c>
      <c r="Q43">
        <f>[1]Sheet1!P42</f>
        <v>0.78</v>
      </c>
      <c r="R43">
        <f>[1]Sheet1!Q42</f>
        <v>0.78</v>
      </c>
      <c r="S43">
        <f>[1]Sheet1!R42</f>
        <v>0.8</v>
      </c>
      <c r="T43" s="13">
        <f>[1]Sheet1!S42</f>
        <v>0.81</v>
      </c>
      <c r="V43" s="3">
        <f t="shared" si="10"/>
        <v>0.7213114754098362</v>
      </c>
      <c r="W43" s="3">
        <f t="shared" si="11"/>
        <v>0.83606557377049184</v>
      </c>
      <c r="X43" s="3">
        <f t="shared" si="12"/>
        <v>0.7704918032786886</v>
      </c>
      <c r="Y43" s="3">
        <f t="shared" si="13"/>
        <v>0.96721311475409844</v>
      </c>
      <c r="Z43" s="3">
        <f t="shared" si="14"/>
        <v>0.75409836065573765</v>
      </c>
      <c r="AA43" s="17">
        <f t="shared" si="15"/>
        <v>1</v>
      </c>
      <c r="AC43">
        <f t="shared" si="16"/>
        <v>-1.6999999999999993</v>
      </c>
      <c r="AD43">
        <f t="shared" si="17"/>
        <v>-1</v>
      </c>
      <c r="AE43">
        <f t="shared" si="18"/>
        <v>-1.3999999999999995</v>
      </c>
      <c r="AF43">
        <f t="shared" si="19"/>
        <v>-0.19999999999999929</v>
      </c>
      <c r="AG43">
        <f t="shared" si="20"/>
        <v>-1.5</v>
      </c>
      <c r="AH43">
        <f t="shared" si="21"/>
        <v>0</v>
      </c>
      <c r="AI43" s="17">
        <f t="shared" si="22"/>
        <v>0.84153005464480879</v>
      </c>
      <c r="AJ43" s="3"/>
      <c r="AK43" s="4">
        <f>[1]Sheet1!AA42</f>
        <v>-0.9</v>
      </c>
      <c r="AL43" s="4">
        <f>[1]Sheet1!AB42</f>
        <v>0.7</v>
      </c>
      <c r="AM43" s="4">
        <f>[1]Sheet1!AC42</f>
        <v>-0.4</v>
      </c>
      <c r="AN43" s="4">
        <f>[1]Sheet1!AD42</f>
        <v>-0.2</v>
      </c>
      <c r="AO43" s="18">
        <f>[1]Sheet1!AE42</f>
        <v>1.5</v>
      </c>
      <c r="AP43" s="3"/>
      <c r="AQ43">
        <f>[1]Sheet1!T42</f>
        <v>9.6999999999999993</v>
      </c>
      <c r="AR43">
        <f>[1]Sheet1!U42</f>
        <v>15.3</v>
      </c>
      <c r="AS43">
        <f>[1]Sheet1!V42</f>
        <v>18.7</v>
      </c>
      <c r="AT43" s="13">
        <f>[1]Sheet1!W42</f>
        <v>7.8</v>
      </c>
      <c r="AV43">
        <f>[1]Sheet1!X42</f>
        <v>-19</v>
      </c>
      <c r="AW43">
        <f>[1]Sheet1!Y42</f>
        <v>-3</v>
      </c>
      <c r="AX43" t="str">
        <f>[1]Sheet1!Z42</f>
        <v>-</v>
      </c>
      <c r="AZ43">
        <f>[1]Sheet1!AF42</f>
        <v>1.5</v>
      </c>
      <c r="BA43" s="13">
        <f>[1]Sheet1!AG42</f>
        <v>1.7</v>
      </c>
      <c r="BC43" s="2">
        <f t="shared" si="23"/>
        <v>0.7213114754098362</v>
      </c>
      <c r="BD43" s="2">
        <f t="shared" si="24"/>
        <v>0.83606557377049184</v>
      </c>
      <c r="BE43" s="2">
        <f t="shared" si="25"/>
        <v>0.7704918032786886</v>
      </c>
      <c r="BF43" s="2">
        <f t="shared" si="26"/>
        <v>0.96721311475409844</v>
      </c>
      <c r="BG43" s="2">
        <f t="shared" si="27"/>
        <v>0.75409836065573765</v>
      </c>
      <c r="BH43" s="15">
        <f t="shared" si="28"/>
        <v>1</v>
      </c>
      <c r="BI43" s="1" t="str">
        <f t="shared" si="29"/>
        <v>0</v>
      </c>
      <c r="BJ43" s="1" t="str">
        <f t="shared" si="30"/>
        <v>0</v>
      </c>
      <c r="BK43" s="1" t="str">
        <f t="shared" si="31"/>
        <v>0</v>
      </c>
      <c r="BL43" s="1" t="str">
        <f t="shared" si="32"/>
        <v>0</v>
      </c>
      <c r="BM43" s="1" t="str">
        <f t="shared" si="33"/>
        <v>0</v>
      </c>
      <c r="BN43" s="1" t="str">
        <f t="shared" si="34"/>
        <v>0</v>
      </c>
      <c r="BO43" s="42">
        <f t="shared" si="35"/>
        <v>0</v>
      </c>
      <c r="BP43" s="1">
        <f t="shared" si="36"/>
        <v>1</v>
      </c>
      <c r="BQ43" s="1">
        <f t="shared" si="37"/>
        <v>1</v>
      </c>
      <c r="BR43" s="1">
        <f t="shared" si="38"/>
        <v>1</v>
      </c>
      <c r="BS43" s="1">
        <f t="shared" si="39"/>
        <v>1</v>
      </c>
      <c r="BT43" s="1">
        <f t="shared" si="40"/>
        <v>1</v>
      </c>
      <c r="BU43" s="1" t="str">
        <f t="shared" si="41"/>
        <v>0</v>
      </c>
      <c r="BV43" s="42">
        <f t="shared" si="42"/>
        <v>5</v>
      </c>
      <c r="BW43" s="2" t="str">
        <f t="shared" si="47"/>
        <v>Value Destroyer</v>
      </c>
      <c r="BX43" s="2" t="s">
        <v>63</v>
      </c>
      <c r="BY43" s="39">
        <f t="shared" si="43"/>
        <v>5</v>
      </c>
      <c r="BZ43" s="36" t="s">
        <v>62</v>
      </c>
      <c r="CA43" s="39" t="s">
        <v>83</v>
      </c>
      <c r="CB43" s="39" t="str">
        <f t="shared" si="44"/>
        <v>Decreasing</v>
      </c>
      <c r="CC43" s="21">
        <f>(1+(AQ43/100))*(1+(AR43/100))*(1+(AS43/100))*(1+(AT43/100))-1</f>
        <v>0.6184728358260001</v>
      </c>
      <c r="CD43" s="21">
        <f>(1+(AR43/100))*(1+(AS43/100))*(1+(AT43/100))-1</f>
        <v>0.4753626580000001</v>
      </c>
      <c r="CE43" s="21">
        <f>(1+(AS43/100))*(1+(AT43/100))-1</f>
        <v>0.27958600000000011</v>
      </c>
      <c r="CF43" s="21">
        <f>AT43/100</f>
        <v>7.8E-2</v>
      </c>
      <c r="CG43" s="34">
        <f t="shared" si="48"/>
        <v>0.3628553734565001</v>
      </c>
      <c r="CH43" s="43" t="str">
        <f>IF(CF43&gt;CG43,$CN$4,$CN$5)</f>
        <v>Slower</v>
      </c>
      <c r="CI43" s="43">
        <f t="shared" si="45"/>
        <v>7.8E-2</v>
      </c>
      <c r="CJ43" s="43">
        <f t="shared" si="46"/>
        <v>0.3628553734565001</v>
      </c>
      <c r="CK43" s="43" t="str">
        <f>IF(AND(BW43=$BW$6,CM43=$CM$5),$CK$4,$CK$5)</f>
        <v>and</v>
      </c>
      <c r="CL43" s="43" t="s">
        <v>69</v>
      </c>
      <c r="CM43" s="31" t="str">
        <f>IF(CF43&gt;0,"Growing","Shrinking")</f>
        <v>Growing</v>
      </c>
      <c r="CN43" s="44" t="str">
        <f>IF(CM43=$CM$4,CH43,#REF!)</f>
        <v>Slower</v>
      </c>
      <c r="CO43" s="44" t="s">
        <v>66</v>
      </c>
      <c r="CP43" s="44"/>
      <c r="CQ43" s="29">
        <f>AV43/100</f>
        <v>-0.19</v>
      </c>
      <c r="CS43" s="28">
        <f>AZ43</f>
        <v>1.5</v>
      </c>
      <c r="CT43" s="28">
        <f>BA43</f>
        <v>1.7</v>
      </c>
      <c r="CY43" s="2">
        <f>Q43/V43</f>
        <v>1.0813636363636363</v>
      </c>
      <c r="CZ43" s="2">
        <f>R43/W43</f>
        <v>0.93294117647058827</v>
      </c>
      <c r="DA43" s="2">
        <f>S43/X43</f>
        <v>1.0382978723404255</v>
      </c>
      <c r="DB43" s="2">
        <f>T43/Y43</f>
        <v>0.83745762711864402</v>
      </c>
      <c r="DC43" s="2">
        <f>T43/Z43</f>
        <v>1.0741304347826088</v>
      </c>
      <c r="DD43" s="2">
        <f>T43/AA43</f>
        <v>0.81</v>
      </c>
    </row>
    <row r="44" spans="1:108" x14ac:dyDescent="0.25">
      <c r="A44" t="str">
        <f>[1]Sheet1!A43</f>
        <v>B1CKQ73</v>
      </c>
      <c r="B44" t="str">
        <f>[1]Sheet1!B43</f>
        <v>Dunelm</v>
      </c>
      <c r="C44" t="str">
        <f>[1]Sheet1!C43</f>
        <v>Genl Retailers</v>
      </c>
      <c r="D44" s="1">
        <f>[1]Sheet1!D43</f>
        <v>2758</v>
      </c>
      <c r="E44" s="1">
        <f>[1]Sheet1!E43</f>
        <v>2645</v>
      </c>
      <c r="F44">
        <f>[1]Sheet1!F43</f>
        <v>16.8</v>
      </c>
      <c r="G44">
        <f>[1]Sheet1!G43</f>
        <v>16.8</v>
      </c>
      <c r="H44">
        <f>[1]Sheet1!H43</f>
        <v>17.399999999999999</v>
      </c>
      <c r="I44">
        <f>[1]Sheet1!I43</f>
        <v>16</v>
      </c>
      <c r="J44">
        <f>[1]Sheet1!J43</f>
        <v>16.2</v>
      </c>
      <c r="K44">
        <f>[1]Sheet1!K43</f>
        <v>15.6</v>
      </c>
      <c r="L44">
        <f>[1]Sheet1!L43</f>
        <v>6.2</v>
      </c>
      <c r="M44">
        <f>[1]Sheet1!M43</f>
        <v>6.3</v>
      </c>
      <c r="N44">
        <f>[1]Sheet1!N43</f>
        <v>6.3</v>
      </c>
      <c r="O44" s="13">
        <f>[1]Sheet1!O43</f>
        <v>6.3</v>
      </c>
      <c r="Q44">
        <f>[1]Sheet1!P43</f>
        <v>1.89</v>
      </c>
      <c r="R44">
        <f>[1]Sheet1!Q43</f>
        <v>2.41</v>
      </c>
      <c r="S44">
        <f>[1]Sheet1!R43</f>
        <v>2.95</v>
      </c>
      <c r="T44" s="13">
        <f>[1]Sheet1!S43</f>
        <v>2.37</v>
      </c>
      <c r="V44" s="3">
        <f t="shared" si="10"/>
        <v>2.709677419354839</v>
      </c>
      <c r="W44" s="3">
        <f t="shared" si="11"/>
        <v>2.666666666666667</v>
      </c>
      <c r="X44" s="3">
        <f t="shared" si="12"/>
        <v>2.7619047619047619</v>
      </c>
      <c r="Y44" s="3">
        <f t="shared" si="13"/>
        <v>2.5396825396825395</v>
      </c>
      <c r="Z44" s="3">
        <f t="shared" si="14"/>
        <v>2.5714285714285712</v>
      </c>
      <c r="AA44" s="17">
        <f t="shared" si="15"/>
        <v>2.4761904761904763</v>
      </c>
      <c r="AC44">
        <f t="shared" si="16"/>
        <v>10.600000000000001</v>
      </c>
      <c r="AD44">
        <f t="shared" si="17"/>
        <v>10.5</v>
      </c>
      <c r="AE44">
        <f t="shared" si="18"/>
        <v>11.099999999999998</v>
      </c>
      <c r="AF44">
        <f t="shared" si="19"/>
        <v>9.6999999999999993</v>
      </c>
      <c r="AG44">
        <f t="shared" si="20"/>
        <v>9.8999999999999986</v>
      </c>
      <c r="AH44">
        <f t="shared" si="21"/>
        <v>9.3000000000000007</v>
      </c>
      <c r="AI44" s="17">
        <f t="shared" si="22"/>
        <v>2.6209250725379758</v>
      </c>
      <c r="AJ44" s="3"/>
      <c r="AK44" s="4">
        <f>[1]Sheet1!AA43</f>
        <v>-0.4</v>
      </c>
      <c r="AL44" s="4">
        <f>[1]Sheet1!AB43</f>
        <v>0</v>
      </c>
      <c r="AM44" s="4">
        <f>[1]Sheet1!AC43</f>
        <v>0.6</v>
      </c>
      <c r="AN44" s="4">
        <f>[1]Sheet1!AD43</f>
        <v>-1.2</v>
      </c>
      <c r="AO44" s="18">
        <f>[1]Sheet1!AE43</f>
        <v>-0.7</v>
      </c>
      <c r="AP44" s="3"/>
      <c r="AQ44">
        <f>[1]Sheet1!T43</f>
        <v>16.7</v>
      </c>
      <c r="AR44">
        <f>[1]Sheet1!U43</f>
        <v>9.8000000000000007</v>
      </c>
      <c r="AS44">
        <f>[1]Sheet1!V43</f>
        <v>2.5</v>
      </c>
      <c r="AT44" s="13">
        <f>[1]Sheet1!W43</f>
        <v>10.7</v>
      </c>
      <c r="AV44">
        <f>[1]Sheet1!X43</f>
        <v>29</v>
      </c>
      <c r="AW44">
        <f>[1]Sheet1!Y43</f>
        <v>15</v>
      </c>
      <c r="AX44" t="str">
        <f>[1]Sheet1!Z43</f>
        <v>-</v>
      </c>
      <c r="AZ44">
        <f>[1]Sheet1!AF43</f>
        <v>5.2</v>
      </c>
      <c r="BA44" s="13">
        <f>[1]Sheet1!AG43</f>
        <v>5.4</v>
      </c>
      <c r="BC44" s="2">
        <f t="shared" si="23"/>
        <v>2.709677419354839</v>
      </c>
      <c r="BD44" s="2">
        <f t="shared" si="24"/>
        <v>2.666666666666667</v>
      </c>
      <c r="BE44" s="2">
        <f t="shared" si="25"/>
        <v>2.7619047619047619</v>
      </c>
      <c r="BF44" s="2">
        <f t="shared" si="26"/>
        <v>2.5396825396825395</v>
      </c>
      <c r="BG44" s="2">
        <f t="shared" si="27"/>
        <v>2.5714285714285712</v>
      </c>
      <c r="BH44" s="15">
        <f t="shared" si="28"/>
        <v>2.4761904761904763</v>
      </c>
      <c r="BI44" s="1">
        <f t="shared" si="29"/>
        <v>1</v>
      </c>
      <c r="BJ44" s="1">
        <f t="shared" si="30"/>
        <v>1</v>
      </c>
      <c r="BK44" s="1">
        <f t="shared" si="31"/>
        <v>1</v>
      </c>
      <c r="BL44" s="1">
        <f t="shared" si="32"/>
        <v>1</v>
      </c>
      <c r="BM44" s="1">
        <f t="shared" si="33"/>
        <v>1</v>
      </c>
      <c r="BN44" s="1">
        <f t="shared" si="34"/>
        <v>1</v>
      </c>
      <c r="BO44" s="42">
        <f t="shared" si="35"/>
        <v>6</v>
      </c>
      <c r="BP44" s="1" t="str">
        <f t="shared" si="36"/>
        <v>0</v>
      </c>
      <c r="BQ44" s="1" t="str">
        <f t="shared" si="37"/>
        <v>0</v>
      </c>
      <c r="BR44" s="1" t="str">
        <f t="shared" si="38"/>
        <v>0</v>
      </c>
      <c r="BS44" s="1" t="str">
        <f t="shared" si="39"/>
        <v>0</v>
      </c>
      <c r="BT44" s="1" t="str">
        <f t="shared" si="40"/>
        <v>0</v>
      </c>
      <c r="BU44" s="1" t="str">
        <f t="shared" si="41"/>
        <v>0</v>
      </c>
      <c r="BV44" s="42">
        <f t="shared" si="42"/>
        <v>0</v>
      </c>
      <c r="BW44" s="2" t="str">
        <f t="shared" si="47"/>
        <v>Value Creator</v>
      </c>
      <c r="BX44" s="2" t="s">
        <v>63</v>
      </c>
      <c r="BY44" s="39">
        <f t="shared" si="43"/>
        <v>6</v>
      </c>
      <c r="BZ44" s="36" t="s">
        <v>62</v>
      </c>
      <c r="CA44" s="39" t="s">
        <v>83</v>
      </c>
      <c r="CB44" s="39" t="str">
        <f t="shared" si="44"/>
        <v>Increasing</v>
      </c>
      <c r="CC44" s="21">
        <f>(1+(AQ44/100))*(1+(AR44/100))*(1+(AS44/100))*(1+(AT44/100))-1</f>
        <v>0.45393396605000014</v>
      </c>
      <c r="CD44" s="21">
        <f>(1+(AR44/100))*(1+(AS44/100))*(1+(AT44/100))-1</f>
        <v>0.24587314999999998</v>
      </c>
      <c r="CE44" s="21">
        <f>(1+(AS44/100))*(1+(AT44/100))-1</f>
        <v>0.13467499999999988</v>
      </c>
      <c r="CF44" s="21">
        <f>AT44/100</f>
        <v>0.107</v>
      </c>
      <c r="CG44" s="34">
        <f t="shared" si="48"/>
        <v>0.2353705290125</v>
      </c>
      <c r="CH44" s="43" t="str">
        <f>IF(CF44&gt;CG44,$CN$4,$CN$5)</f>
        <v>Slower</v>
      </c>
      <c r="CI44" s="43">
        <f t="shared" si="45"/>
        <v>0.107</v>
      </c>
      <c r="CJ44" s="43">
        <f t="shared" si="46"/>
        <v>0.2353705290125</v>
      </c>
      <c r="CK44" s="43" t="str">
        <f>IF(AND(BW44=$BW$6,CM44=$CM$5),$CK$4,$CK$5)</f>
        <v>and</v>
      </c>
      <c r="CL44" s="43" t="s">
        <v>69</v>
      </c>
      <c r="CM44" s="31" t="str">
        <f>IF(CF44&gt;0,"Growing","Shrinking")</f>
        <v>Growing</v>
      </c>
      <c r="CN44" s="44" t="str">
        <f>IF(CM44=$CM$4,CH44,#REF!)</f>
        <v>Slower</v>
      </c>
      <c r="CO44" s="44" t="s">
        <v>66</v>
      </c>
      <c r="CP44" s="44"/>
      <c r="CQ44" s="29">
        <f>AV44/100</f>
        <v>0.28999999999999998</v>
      </c>
      <c r="CS44" s="28">
        <f>AZ44</f>
        <v>5.2</v>
      </c>
      <c r="CT44" s="28">
        <f>BA44</f>
        <v>5.4</v>
      </c>
      <c r="CY44" s="2">
        <f>Q44/V44</f>
        <v>0.6974999999999999</v>
      </c>
      <c r="CZ44" s="2">
        <f>R44/W44</f>
        <v>0.90374999999999994</v>
      </c>
      <c r="DA44" s="2">
        <f>S44/X44</f>
        <v>1.0681034482758622</v>
      </c>
      <c r="DB44" s="2">
        <f>T44/Y44</f>
        <v>0.93318750000000006</v>
      </c>
      <c r="DC44" s="2">
        <f>T44/Z44</f>
        <v>0.92166666666666675</v>
      </c>
      <c r="DD44" s="2">
        <f>T44/AA44</f>
        <v>0.95711538461538459</v>
      </c>
    </row>
    <row r="45" spans="1:108" x14ac:dyDescent="0.25">
      <c r="A45" t="str">
        <f>[1]Sheet1!A44</f>
        <v>B3LHT03</v>
      </c>
      <c r="B45" t="str">
        <f>[1]Sheet1!B44</f>
        <v>Dunkin' Brands</v>
      </c>
      <c r="C45" t="str">
        <f>[1]Sheet1!C44</f>
        <v>Travel &amp; Leisure</v>
      </c>
      <c r="D45" s="1">
        <f>[1]Sheet1!D44</f>
        <v>4946</v>
      </c>
      <c r="E45" s="1">
        <f>[1]Sheet1!E44</f>
        <v>6393</v>
      </c>
      <c r="F45">
        <f>[1]Sheet1!F44</f>
        <v>3.3</v>
      </c>
      <c r="G45">
        <f>[1]Sheet1!G44</f>
        <v>4.5999999999999996</v>
      </c>
      <c r="H45">
        <f>[1]Sheet1!H44</f>
        <v>5.6</v>
      </c>
      <c r="I45">
        <f>[1]Sheet1!I44</f>
        <v>7.1</v>
      </c>
      <c r="J45">
        <f>[1]Sheet1!J44</f>
        <v>6.7</v>
      </c>
      <c r="K45">
        <f>[1]Sheet1!K44</f>
        <v>7.2</v>
      </c>
      <c r="L45">
        <f>[1]Sheet1!L44</f>
        <v>5.4</v>
      </c>
      <c r="M45">
        <f>[1]Sheet1!M44</f>
        <v>5.2</v>
      </c>
      <c r="N45">
        <f>[1]Sheet1!N44</f>
        <v>5.2</v>
      </c>
      <c r="O45" s="13">
        <f>[1]Sheet1!O44</f>
        <v>5.3</v>
      </c>
      <c r="Q45">
        <f>[1]Sheet1!P44</f>
        <v>1.35</v>
      </c>
      <c r="R45">
        <f>[1]Sheet1!Q44</f>
        <v>1.48</v>
      </c>
      <c r="S45">
        <f>[1]Sheet1!R44</f>
        <v>1.79</v>
      </c>
      <c r="T45" s="13">
        <f>[1]Sheet1!S44</f>
        <v>1.81</v>
      </c>
      <c r="V45" s="3">
        <f t="shared" si="10"/>
        <v>0.61111111111111105</v>
      </c>
      <c r="W45" s="3">
        <f t="shared" si="11"/>
        <v>0.88461538461538447</v>
      </c>
      <c r="X45" s="3">
        <f t="shared" si="12"/>
        <v>1.0769230769230769</v>
      </c>
      <c r="Y45" s="3">
        <f t="shared" si="13"/>
        <v>1.3396226415094339</v>
      </c>
      <c r="Z45" s="3">
        <f t="shared" si="14"/>
        <v>1.2641509433962266</v>
      </c>
      <c r="AA45" s="17">
        <f t="shared" si="15"/>
        <v>1.358490566037736</v>
      </c>
      <c r="AC45">
        <f t="shared" si="16"/>
        <v>-2.1000000000000005</v>
      </c>
      <c r="AD45">
        <f t="shared" si="17"/>
        <v>-0.60000000000000053</v>
      </c>
      <c r="AE45">
        <f t="shared" si="18"/>
        <v>0.39999999999999947</v>
      </c>
      <c r="AF45">
        <f t="shared" si="19"/>
        <v>1.7999999999999998</v>
      </c>
      <c r="AG45">
        <f t="shared" si="20"/>
        <v>1.4000000000000004</v>
      </c>
      <c r="AH45">
        <f t="shared" si="21"/>
        <v>1.9000000000000004</v>
      </c>
      <c r="AI45" s="17">
        <f t="shared" si="22"/>
        <v>1.0891522872654946</v>
      </c>
      <c r="AJ45" s="3"/>
      <c r="AK45" s="4">
        <f>[1]Sheet1!AA44</f>
        <v>0.9</v>
      </c>
      <c r="AL45" s="4">
        <f>[1]Sheet1!AB44</f>
        <v>1.3</v>
      </c>
      <c r="AM45" s="4">
        <f>[1]Sheet1!AC44</f>
        <v>1</v>
      </c>
      <c r="AN45" s="4">
        <f>[1]Sheet1!AD44</f>
        <v>1.1000000000000001</v>
      </c>
      <c r="AO45" s="18">
        <f>[1]Sheet1!AE44</f>
        <v>0.4</v>
      </c>
      <c r="AP45" s="3"/>
      <c r="AQ45">
        <f>[1]Sheet1!T44</f>
        <v>-1.4</v>
      </c>
      <c r="AR45">
        <f>[1]Sheet1!U44</f>
        <v>-2.7</v>
      </c>
      <c r="AS45">
        <f>[1]Sheet1!V44</f>
        <v>-2</v>
      </c>
      <c r="AT45" s="13">
        <f>[1]Sheet1!W44</f>
        <v>-0.4</v>
      </c>
      <c r="AV45">
        <f>[1]Sheet1!X44</f>
        <v>-16</v>
      </c>
      <c r="AW45" t="str">
        <f>[1]Sheet1!Y44</f>
        <v>-</v>
      </c>
      <c r="AX45" t="str">
        <f>[1]Sheet1!Z44</f>
        <v>-</v>
      </c>
      <c r="AZ45">
        <f>[1]Sheet1!AF44</f>
        <v>2.9</v>
      </c>
      <c r="BA45" s="13">
        <f>[1]Sheet1!AG44</f>
        <v>3.2</v>
      </c>
      <c r="BC45" s="2">
        <f t="shared" si="23"/>
        <v>0.61111111111111105</v>
      </c>
      <c r="BD45" s="2">
        <f t="shared" si="24"/>
        <v>0.88461538461538447</v>
      </c>
      <c r="BE45" s="2">
        <f t="shared" si="25"/>
        <v>1.0769230769230769</v>
      </c>
      <c r="BF45" s="2">
        <f t="shared" si="26"/>
        <v>1.3396226415094339</v>
      </c>
      <c r="BG45" s="2">
        <f t="shared" si="27"/>
        <v>1.2641509433962266</v>
      </c>
      <c r="BH45" s="15">
        <f t="shared" si="28"/>
        <v>1.358490566037736</v>
      </c>
      <c r="BI45" s="1" t="str">
        <f t="shared" si="29"/>
        <v>0</v>
      </c>
      <c r="BJ45" s="1" t="str">
        <f t="shared" si="30"/>
        <v>0</v>
      </c>
      <c r="BK45" s="1">
        <f t="shared" si="31"/>
        <v>1</v>
      </c>
      <c r="BL45" s="1">
        <f t="shared" si="32"/>
        <v>1</v>
      </c>
      <c r="BM45" s="1">
        <f t="shared" si="33"/>
        <v>1</v>
      </c>
      <c r="BN45" s="1">
        <f t="shared" si="34"/>
        <v>1</v>
      </c>
      <c r="BO45" s="42">
        <f t="shared" si="35"/>
        <v>4</v>
      </c>
      <c r="BP45" s="1">
        <f t="shared" si="36"/>
        <v>1</v>
      </c>
      <c r="BQ45" s="1">
        <f t="shared" si="37"/>
        <v>1</v>
      </c>
      <c r="BR45" s="1" t="str">
        <f t="shared" si="38"/>
        <v>0</v>
      </c>
      <c r="BS45" s="1" t="str">
        <f t="shared" si="39"/>
        <v>0</v>
      </c>
      <c r="BT45" s="1" t="str">
        <f t="shared" si="40"/>
        <v>0</v>
      </c>
      <c r="BU45" s="1" t="str">
        <f t="shared" si="41"/>
        <v>0</v>
      </c>
      <c r="BV45" s="42">
        <f t="shared" si="42"/>
        <v>2</v>
      </c>
      <c r="BW45" s="2" t="str">
        <f t="shared" si="47"/>
        <v>Value Creator</v>
      </c>
      <c r="BX45" s="2" t="s">
        <v>63</v>
      </c>
      <c r="BY45" s="39">
        <f t="shared" si="43"/>
        <v>4</v>
      </c>
      <c r="BZ45" s="36" t="s">
        <v>62</v>
      </c>
      <c r="CA45" s="39" t="s">
        <v>83</v>
      </c>
      <c r="CB45" s="39" t="str">
        <f t="shared" si="44"/>
        <v>Decreasing</v>
      </c>
      <c r="CC45" s="21">
        <f>(1+(AQ45/100))*(1+(AR45/100))*(1+(AS45/100))*(1+(AT45/100))-1</f>
        <v>-6.3570321759999993E-2</v>
      </c>
      <c r="CD45" s="21">
        <f>(1+(AR45/100))*(1+(AS45/100))*(1+(AT45/100))-1</f>
        <v>-5.0274160000000068E-2</v>
      </c>
      <c r="CE45" s="21">
        <f>(1+(AS45/100))*(1+(AT45/100))-1</f>
        <v>-2.3920000000000052E-2</v>
      </c>
      <c r="CF45" s="21">
        <f>AT45/100</f>
        <v>-4.0000000000000001E-3</v>
      </c>
      <c r="CG45" s="34">
        <f t="shared" si="48"/>
        <v>-3.5441120440000029E-2</v>
      </c>
      <c r="CH45" s="43" t="str">
        <f>IF(CF45&gt;CG45,$CN$4,$CN$5)</f>
        <v>Faster</v>
      </c>
      <c r="CI45" s="43">
        <f t="shared" si="45"/>
        <v>4.0000000000000001E-3</v>
      </c>
      <c r="CJ45" s="43">
        <f t="shared" si="46"/>
        <v>3.5441120440000029E-2</v>
      </c>
      <c r="CK45" s="43" t="str">
        <f>IF(AND(BW45=$BW$6,CM45=$CM$5),$CK$4,$CK$5)</f>
        <v>and</v>
      </c>
      <c r="CL45" s="43" t="s">
        <v>69</v>
      </c>
      <c r="CM45" s="31" t="str">
        <f>IF(CF45&gt;0,"Growing","Shrinking")</f>
        <v>Shrinking</v>
      </c>
      <c r="CN45" s="44" t="e">
        <f>IF(CM45=$CM$4,CH45,#REF!)</f>
        <v>#REF!</v>
      </c>
      <c r="CO45" s="44" t="s">
        <v>66</v>
      </c>
      <c r="CP45" s="44"/>
      <c r="CQ45" s="29">
        <f>AV45/100</f>
        <v>-0.16</v>
      </c>
      <c r="CS45" s="28">
        <f>AZ45</f>
        <v>2.9</v>
      </c>
      <c r="CT45" s="28">
        <f>BA45</f>
        <v>3.2</v>
      </c>
      <c r="CY45" s="2">
        <f>Q45/V45</f>
        <v>2.2090909090909094</v>
      </c>
      <c r="CZ45" s="2">
        <f>R45/W45</f>
        <v>1.6730434782608699</v>
      </c>
      <c r="DA45" s="2">
        <f>S45/X45</f>
        <v>1.6621428571428571</v>
      </c>
      <c r="DB45" s="2">
        <f>T45/Y45</f>
        <v>1.3511267605633803</v>
      </c>
      <c r="DC45" s="2">
        <f>T45/Z45</f>
        <v>1.4317910447761193</v>
      </c>
      <c r="DD45" s="2">
        <f>T45/AA45</f>
        <v>1.3323611111111111</v>
      </c>
    </row>
    <row r="46" spans="1:108" x14ac:dyDescent="0.25">
      <c r="A46">
        <f>[1]Sheet1!A45</f>
        <v>6321642</v>
      </c>
      <c r="B46" t="str">
        <f>[1]Sheet1!B45</f>
        <v>Esprit Holdings</v>
      </c>
      <c r="C46" t="str">
        <f>[1]Sheet1!C45</f>
        <v>Genl Retailers</v>
      </c>
      <c r="D46" s="1">
        <f>[1]Sheet1!D45</f>
        <v>2510</v>
      </c>
      <c r="E46" s="1">
        <f>[1]Sheet1!E45</f>
        <v>1857</v>
      </c>
      <c r="F46">
        <f>[1]Sheet1!F45</f>
        <v>5.6</v>
      </c>
      <c r="G46">
        <f>[1]Sheet1!G45</f>
        <v>1.2</v>
      </c>
      <c r="H46">
        <f>[1]Sheet1!H45</f>
        <v>-4.9000000000000004</v>
      </c>
      <c r="I46">
        <f>[1]Sheet1!I45</f>
        <v>1.5</v>
      </c>
      <c r="J46">
        <f>[1]Sheet1!J45</f>
        <v>0.9</v>
      </c>
      <c r="K46">
        <f>[1]Sheet1!K45</f>
        <v>1.5</v>
      </c>
      <c r="L46">
        <f>[1]Sheet1!L45</f>
        <v>6.1</v>
      </c>
      <c r="M46">
        <f>[1]Sheet1!M45</f>
        <v>6.1</v>
      </c>
      <c r="N46">
        <f>[1]Sheet1!N45</f>
        <v>6.2</v>
      </c>
      <c r="O46" s="13">
        <f>[1]Sheet1!O45</f>
        <v>6.2</v>
      </c>
      <c r="Q46">
        <f>[1]Sheet1!P45</f>
        <v>1.0900000000000001</v>
      </c>
      <c r="R46">
        <f>[1]Sheet1!Q45</f>
        <v>0.63</v>
      </c>
      <c r="S46">
        <f>[1]Sheet1!R45</f>
        <v>0.66</v>
      </c>
      <c r="T46" s="13">
        <f>[1]Sheet1!S45</f>
        <v>0.63</v>
      </c>
      <c r="V46" s="3">
        <f t="shared" si="10"/>
        <v>0.91803278688524592</v>
      </c>
      <c r="W46" s="3">
        <f t="shared" si="11"/>
        <v>0.19672131147540983</v>
      </c>
      <c r="X46" s="3">
        <f t="shared" si="12"/>
        <v>-0.79032258064516137</v>
      </c>
      <c r="Y46" s="3">
        <f t="shared" si="13"/>
        <v>0.24193548387096772</v>
      </c>
      <c r="Z46" s="3">
        <f t="shared" si="14"/>
        <v>0.14516129032258066</v>
      </c>
      <c r="AA46" s="17">
        <f t="shared" si="15"/>
        <v>0.24193548387096772</v>
      </c>
      <c r="AC46">
        <f t="shared" si="16"/>
        <v>-0.5</v>
      </c>
      <c r="AD46">
        <f t="shared" si="17"/>
        <v>-4.8999999999999995</v>
      </c>
      <c r="AE46">
        <f t="shared" si="18"/>
        <v>-11.100000000000001</v>
      </c>
      <c r="AF46">
        <f t="shared" si="19"/>
        <v>-4.7</v>
      </c>
      <c r="AG46">
        <f t="shared" si="20"/>
        <v>-5.3</v>
      </c>
      <c r="AH46">
        <f t="shared" si="21"/>
        <v>-4.7</v>
      </c>
      <c r="AI46" s="17">
        <f t="shared" si="22"/>
        <v>0.15891062929666841</v>
      </c>
      <c r="AJ46" s="3"/>
      <c r="AK46" s="4">
        <f>[1]Sheet1!AA45</f>
        <v>-4.5999999999999996</v>
      </c>
      <c r="AL46" s="4">
        <f>[1]Sheet1!AB45</f>
        <v>-4.4000000000000004</v>
      </c>
      <c r="AM46" s="4">
        <f>[1]Sheet1!AC45</f>
        <v>-6.1</v>
      </c>
      <c r="AN46" s="4">
        <f>[1]Sheet1!AD45</f>
        <v>5.8</v>
      </c>
      <c r="AO46" s="18">
        <f>[1]Sheet1!AE45</f>
        <v>0.6</v>
      </c>
      <c r="AP46" s="3"/>
      <c r="AQ46">
        <f>[1]Sheet1!T45</f>
        <v>8.8000000000000007</v>
      </c>
      <c r="AR46">
        <f>[1]Sheet1!U45</f>
        <v>-16.2</v>
      </c>
      <c r="AS46">
        <f>[1]Sheet1!V45</f>
        <v>1.8</v>
      </c>
      <c r="AT46" s="13">
        <f>[1]Sheet1!W45</f>
        <v>-1</v>
      </c>
      <c r="AV46" t="str">
        <f>[1]Sheet1!X45</f>
        <v>-</v>
      </c>
      <c r="AW46" t="str">
        <f>[1]Sheet1!Y45</f>
        <v>-</v>
      </c>
      <c r="AX46" t="str">
        <f>[1]Sheet1!Z45</f>
        <v>-</v>
      </c>
      <c r="AZ46">
        <f>[1]Sheet1!AF45</f>
        <v>1.5</v>
      </c>
      <c r="BA46" s="13">
        <f>[1]Sheet1!AG45</f>
        <v>1.5</v>
      </c>
      <c r="BC46" s="2">
        <f t="shared" si="23"/>
        <v>0.91803278688524592</v>
      </c>
      <c r="BD46" s="2">
        <f t="shared" si="24"/>
        <v>0.19672131147540983</v>
      </c>
      <c r="BE46" s="2">
        <f t="shared" si="25"/>
        <v>-0.79032258064516137</v>
      </c>
      <c r="BF46" s="2">
        <f t="shared" si="26"/>
        <v>0.24193548387096772</v>
      </c>
      <c r="BG46" s="2">
        <f t="shared" si="27"/>
        <v>0.14516129032258066</v>
      </c>
      <c r="BH46" s="15">
        <f t="shared" si="28"/>
        <v>0.24193548387096772</v>
      </c>
      <c r="BI46" s="1" t="str">
        <f t="shared" si="29"/>
        <v>0</v>
      </c>
      <c r="BJ46" s="1" t="str">
        <f t="shared" si="30"/>
        <v>0</v>
      </c>
      <c r="BK46" s="1" t="str">
        <f t="shared" si="31"/>
        <v>0</v>
      </c>
      <c r="BL46" s="1" t="str">
        <f t="shared" si="32"/>
        <v>0</v>
      </c>
      <c r="BM46" s="1" t="str">
        <f t="shared" si="33"/>
        <v>0</v>
      </c>
      <c r="BN46" s="1" t="str">
        <f t="shared" si="34"/>
        <v>0</v>
      </c>
      <c r="BO46" s="42">
        <f t="shared" si="35"/>
        <v>0</v>
      </c>
      <c r="BP46" s="1">
        <f t="shared" si="36"/>
        <v>1</v>
      </c>
      <c r="BQ46" s="1">
        <f t="shared" si="37"/>
        <v>1</v>
      </c>
      <c r="BR46" s="1">
        <f t="shared" si="38"/>
        <v>1</v>
      </c>
      <c r="BS46" s="1">
        <f t="shared" si="39"/>
        <v>1</v>
      </c>
      <c r="BT46" s="1">
        <f t="shared" si="40"/>
        <v>1</v>
      </c>
      <c r="BU46" s="1">
        <f t="shared" si="41"/>
        <v>1</v>
      </c>
      <c r="BV46" s="42">
        <f t="shared" si="42"/>
        <v>6</v>
      </c>
      <c r="BW46" s="2" t="str">
        <f t="shared" si="47"/>
        <v>Value Destroyer</v>
      </c>
      <c r="BX46" s="2" t="s">
        <v>63</v>
      </c>
      <c r="BY46" s="39">
        <f t="shared" si="43"/>
        <v>6</v>
      </c>
      <c r="BZ46" s="36" t="s">
        <v>62</v>
      </c>
      <c r="CA46" s="39" t="s">
        <v>83</v>
      </c>
      <c r="CB46" s="39" t="str">
        <f t="shared" si="44"/>
        <v>Decreasing</v>
      </c>
      <c r="CC46" s="21">
        <f>(1+(AQ46/100))*(1+(AR46/100))*(1+(AS46/100))*(1+(AT46/100))-1</f>
        <v>-8.1126161919999995E-2</v>
      </c>
      <c r="CD46" s="21">
        <f>(1+(AR46/100))*(1+(AS46/100))*(1+(AT46/100))-1</f>
        <v>-0.15544684000000009</v>
      </c>
      <c r="CE46" s="21">
        <f>(1+(AS46/100))*(1+(AT46/100))-1</f>
        <v>7.8199999999999381E-3</v>
      </c>
      <c r="CF46" s="21">
        <f>AT46/100</f>
        <v>-0.01</v>
      </c>
      <c r="CG46" s="34">
        <f t="shared" si="48"/>
        <v>-5.9688250480000038E-2</v>
      </c>
      <c r="CH46" s="43" t="str">
        <f>IF(CF46&gt;CG46,$CN$4,$CN$5)</f>
        <v>Faster</v>
      </c>
      <c r="CI46" s="43">
        <f t="shared" si="45"/>
        <v>0.01</v>
      </c>
      <c r="CJ46" s="43">
        <f t="shared" si="46"/>
        <v>5.9688250480000038E-2</v>
      </c>
      <c r="CK46" s="43" t="str">
        <f>IF(AND(BW46=$BW$6,CM46=$CM$5),$CK$4,$CK$5)</f>
        <v>but</v>
      </c>
      <c r="CL46" s="43" t="s">
        <v>69</v>
      </c>
      <c r="CM46" s="31" t="str">
        <f>IF(CF46&gt;0,"Growing","Shrinking")</f>
        <v>Shrinking</v>
      </c>
      <c r="CN46" s="44" t="e">
        <f>IF(CM46=$CM$4,CH46,#REF!)</f>
        <v>#REF!</v>
      </c>
      <c r="CO46" s="44" t="s">
        <v>66</v>
      </c>
      <c r="CP46" s="44"/>
      <c r="CQ46" s="29" t="e">
        <f>AV46/100</f>
        <v>#VALUE!</v>
      </c>
      <c r="CS46" s="28">
        <f>AZ46</f>
        <v>1.5</v>
      </c>
      <c r="CT46" s="28">
        <f>BA46</f>
        <v>1.5</v>
      </c>
      <c r="CY46" s="2">
        <f>Q46/V46</f>
        <v>1.1873214285714286</v>
      </c>
      <c r="CZ46" s="2">
        <f>R46/W46</f>
        <v>3.2025000000000001</v>
      </c>
      <c r="DA46" s="2">
        <f>S46/X46</f>
        <v>-0.83510204081632644</v>
      </c>
      <c r="DB46" s="2">
        <f>T46/Y46</f>
        <v>2.6040000000000001</v>
      </c>
      <c r="DC46" s="2">
        <f>T46/Z46</f>
        <v>4.34</v>
      </c>
      <c r="DD46" s="2">
        <f>T46/AA46</f>
        <v>2.6040000000000001</v>
      </c>
    </row>
    <row r="47" spans="1:108" x14ac:dyDescent="0.25">
      <c r="A47">
        <f>[1]Sheet1!A46</f>
        <v>2320524</v>
      </c>
      <c r="B47" t="str">
        <f>[1]Sheet1!B46</f>
        <v>Estee Lauder</v>
      </c>
      <c r="C47" t="str">
        <f>[1]Sheet1!C46</f>
        <v>Personal Goods</v>
      </c>
      <c r="D47" s="1">
        <f>[1]Sheet1!D46</f>
        <v>27567</v>
      </c>
      <c r="E47" s="1">
        <f>[1]Sheet1!E46</f>
        <v>26622</v>
      </c>
      <c r="F47">
        <f>[1]Sheet1!F46</f>
        <v>11.6</v>
      </c>
      <c r="G47">
        <f>[1]Sheet1!G46</f>
        <v>11.1</v>
      </c>
      <c r="H47">
        <f>[1]Sheet1!H46</f>
        <v>12.4</v>
      </c>
      <c r="I47">
        <f>[1]Sheet1!I46</f>
        <v>11.1</v>
      </c>
      <c r="J47">
        <f>[1]Sheet1!J46</f>
        <v>10.9</v>
      </c>
      <c r="K47">
        <f>[1]Sheet1!K46</f>
        <v>11.4</v>
      </c>
      <c r="L47">
        <f>[1]Sheet1!L46</f>
        <v>5.5</v>
      </c>
      <c r="M47">
        <f>[1]Sheet1!M46</f>
        <v>5.5</v>
      </c>
      <c r="N47">
        <f>[1]Sheet1!N46</f>
        <v>5.6</v>
      </c>
      <c r="O47" s="13">
        <f>[1]Sheet1!O46</f>
        <v>5.6</v>
      </c>
      <c r="Q47">
        <f>[1]Sheet1!P46</f>
        <v>2.39</v>
      </c>
      <c r="R47">
        <f>[1]Sheet1!Q46</f>
        <v>2.44</v>
      </c>
      <c r="S47">
        <f>[1]Sheet1!R46</f>
        <v>2.48</v>
      </c>
      <c r="T47" s="13">
        <f>[1]Sheet1!S46</f>
        <v>2.25</v>
      </c>
      <c r="V47" s="3">
        <f t="shared" si="10"/>
        <v>2.1090909090909089</v>
      </c>
      <c r="W47" s="3">
        <f t="shared" si="11"/>
        <v>2.0181818181818181</v>
      </c>
      <c r="X47" s="3">
        <f t="shared" si="12"/>
        <v>2.2142857142857144</v>
      </c>
      <c r="Y47" s="3">
        <f t="shared" si="13"/>
        <v>1.9821428571428572</v>
      </c>
      <c r="Z47" s="3">
        <f t="shared" si="14"/>
        <v>1.9464285714285716</v>
      </c>
      <c r="AA47" s="17">
        <f t="shared" si="15"/>
        <v>2.035714285714286</v>
      </c>
      <c r="AC47">
        <f t="shared" si="16"/>
        <v>6.1</v>
      </c>
      <c r="AD47">
        <f t="shared" si="17"/>
        <v>5.6</v>
      </c>
      <c r="AE47">
        <f t="shared" si="18"/>
        <v>6.8000000000000007</v>
      </c>
      <c r="AF47">
        <f t="shared" si="19"/>
        <v>5.5</v>
      </c>
      <c r="AG47">
        <f t="shared" si="20"/>
        <v>5.3000000000000007</v>
      </c>
      <c r="AH47">
        <f t="shared" si="21"/>
        <v>5.8000000000000007</v>
      </c>
      <c r="AI47" s="17">
        <f t="shared" si="22"/>
        <v>2.0509740259740261</v>
      </c>
      <c r="AJ47" s="3"/>
      <c r="AK47" s="4">
        <f>[1]Sheet1!AA46</f>
        <v>1.2</v>
      </c>
      <c r="AL47" s="4">
        <f>[1]Sheet1!AB46</f>
        <v>-0.5</v>
      </c>
      <c r="AM47" s="4">
        <f>[1]Sheet1!AC46</f>
        <v>1.3</v>
      </c>
      <c r="AN47" s="4">
        <f>[1]Sheet1!AD46</f>
        <v>-1.6</v>
      </c>
      <c r="AO47" s="18">
        <f>[1]Sheet1!AE46</f>
        <v>0.5</v>
      </c>
      <c r="AP47" s="3"/>
      <c r="AQ47">
        <f>[1]Sheet1!T46</f>
        <v>1.7</v>
      </c>
      <c r="AR47">
        <f>[1]Sheet1!U46</f>
        <v>7.7</v>
      </c>
      <c r="AS47">
        <f>[1]Sheet1!V46</f>
        <v>6.9</v>
      </c>
      <c r="AT47" s="13">
        <f>[1]Sheet1!W46</f>
        <v>7</v>
      </c>
      <c r="AV47">
        <f>[1]Sheet1!X46</f>
        <v>16</v>
      </c>
      <c r="AW47">
        <f>[1]Sheet1!Y46</f>
        <v>20</v>
      </c>
      <c r="AX47">
        <f>[1]Sheet1!Z46</f>
        <v>10</v>
      </c>
      <c r="AZ47">
        <f>[1]Sheet1!AF46</f>
        <v>6.3</v>
      </c>
      <c r="BA47" s="13">
        <f>[1]Sheet1!AG46</f>
        <v>7.1</v>
      </c>
      <c r="BC47" s="2">
        <f t="shared" si="23"/>
        <v>2.1090909090909089</v>
      </c>
      <c r="BD47" s="2">
        <f t="shared" si="24"/>
        <v>2.0181818181818181</v>
      </c>
      <c r="BE47" s="2">
        <f t="shared" si="25"/>
        <v>2.2142857142857144</v>
      </c>
      <c r="BF47" s="2">
        <f t="shared" si="26"/>
        <v>1.9821428571428572</v>
      </c>
      <c r="BG47" s="2">
        <f t="shared" si="27"/>
        <v>1.9464285714285716</v>
      </c>
      <c r="BH47" s="15">
        <f t="shared" si="28"/>
        <v>2.035714285714286</v>
      </c>
      <c r="BI47" s="1">
        <f t="shared" si="29"/>
        <v>1</v>
      </c>
      <c r="BJ47" s="1">
        <f t="shared" si="30"/>
        <v>1</v>
      </c>
      <c r="BK47" s="1">
        <f t="shared" si="31"/>
        <v>1</v>
      </c>
      <c r="BL47" s="1">
        <f t="shared" si="32"/>
        <v>1</v>
      </c>
      <c r="BM47" s="1">
        <f t="shared" si="33"/>
        <v>1</v>
      </c>
      <c r="BN47" s="1">
        <f t="shared" si="34"/>
        <v>1</v>
      </c>
      <c r="BO47" s="42">
        <f t="shared" si="35"/>
        <v>6</v>
      </c>
      <c r="BP47" s="1" t="str">
        <f t="shared" si="36"/>
        <v>0</v>
      </c>
      <c r="BQ47" s="1" t="str">
        <f t="shared" si="37"/>
        <v>0</v>
      </c>
      <c r="BR47" s="1" t="str">
        <f t="shared" si="38"/>
        <v>0</v>
      </c>
      <c r="BS47" s="1" t="str">
        <f t="shared" si="39"/>
        <v>0</v>
      </c>
      <c r="BT47" s="1" t="str">
        <f t="shared" si="40"/>
        <v>0</v>
      </c>
      <c r="BU47" s="1" t="str">
        <f t="shared" si="41"/>
        <v>0</v>
      </c>
      <c r="BV47" s="42">
        <f t="shared" si="42"/>
        <v>0</v>
      </c>
      <c r="BW47" s="2" t="str">
        <f t="shared" si="47"/>
        <v>Value Creator</v>
      </c>
      <c r="BX47" s="2" t="s">
        <v>63</v>
      </c>
      <c r="BY47" s="39">
        <f t="shared" si="43"/>
        <v>6</v>
      </c>
      <c r="BZ47" s="36" t="s">
        <v>62</v>
      </c>
      <c r="CA47" s="39" t="s">
        <v>83</v>
      </c>
      <c r="CB47" s="39" t="str">
        <f t="shared" si="44"/>
        <v>Decreasing</v>
      </c>
      <c r="CC47" s="21">
        <f>(1+(AQ47/100))*(1+(AR47/100))*(1+(AS47/100))*(1+(AT47/100))-1</f>
        <v>0.2528472934699999</v>
      </c>
      <c r="CD47" s="21">
        <f>(1+(AR47/100))*(1+(AS47/100))*(1+(AT47/100))-1</f>
        <v>0.23190490999999991</v>
      </c>
      <c r="CE47" s="21">
        <f>(1+(AS47/100))*(1+(AT47/100))-1</f>
        <v>0.1438299999999999</v>
      </c>
      <c r="CF47" s="21">
        <f>AT47/100</f>
        <v>7.0000000000000007E-2</v>
      </c>
      <c r="CG47" s="34">
        <f t="shared" si="48"/>
        <v>0.17464555086749994</v>
      </c>
      <c r="CH47" s="43" t="str">
        <f>IF(CF47&gt;CG47,$CN$4,$CN$5)</f>
        <v>Slower</v>
      </c>
      <c r="CI47" s="43">
        <f t="shared" si="45"/>
        <v>7.0000000000000007E-2</v>
      </c>
      <c r="CJ47" s="43">
        <f t="shared" si="46"/>
        <v>0.17464555086749994</v>
      </c>
      <c r="CK47" s="43" t="str">
        <f>IF(AND(BW47=$BW$6,CM47=$CM$5),$CK$4,$CK$5)</f>
        <v>and</v>
      </c>
      <c r="CL47" s="43" t="s">
        <v>69</v>
      </c>
      <c r="CM47" s="31" t="str">
        <f>IF(CF47&gt;0,"Growing","Shrinking")</f>
        <v>Growing</v>
      </c>
      <c r="CN47" s="44" t="str">
        <f>IF(CM47=$CM$4,CH47,#REF!)</f>
        <v>Slower</v>
      </c>
      <c r="CO47" s="44" t="s">
        <v>66</v>
      </c>
      <c r="CP47" s="44"/>
      <c r="CQ47" s="29">
        <f>AV47/100</f>
        <v>0.16</v>
      </c>
      <c r="CS47" s="28">
        <f>AZ47</f>
        <v>6.3</v>
      </c>
      <c r="CT47" s="28">
        <f>BA47</f>
        <v>7.1</v>
      </c>
      <c r="CY47" s="2">
        <f>Q47/V47</f>
        <v>1.1331896551724139</v>
      </c>
      <c r="CZ47" s="2">
        <f>R47/W47</f>
        <v>1.2090090090090091</v>
      </c>
      <c r="DA47" s="2">
        <f>S47/X47</f>
        <v>1.1199999999999999</v>
      </c>
      <c r="DB47" s="2">
        <f>T47/Y47</f>
        <v>1.1351351351351351</v>
      </c>
      <c r="DC47" s="2">
        <f>T47/Z47</f>
        <v>1.1559633027522935</v>
      </c>
      <c r="DD47" s="2">
        <f>T47/AA47</f>
        <v>1.1052631578947367</v>
      </c>
    </row>
    <row r="48" spans="1:108" x14ac:dyDescent="0.25">
      <c r="A48">
        <f>[1]Sheet1!A47</f>
        <v>6332439</v>
      </c>
      <c r="B48" t="str">
        <f>[1]Sheet1!B47</f>
        <v>Fast Retailing</v>
      </c>
      <c r="C48" t="str">
        <f>[1]Sheet1!C47</f>
        <v>Genl Retailers</v>
      </c>
      <c r="D48" s="1">
        <f>[1]Sheet1!D47</f>
        <v>37004</v>
      </c>
      <c r="E48" s="1">
        <f>[1]Sheet1!E47</f>
        <v>33546</v>
      </c>
      <c r="F48">
        <f>[1]Sheet1!F47</f>
        <v>5.8</v>
      </c>
      <c r="G48">
        <f>[1]Sheet1!G47</f>
        <v>6</v>
      </c>
      <c r="H48">
        <f>[1]Sheet1!H47</f>
        <v>5.2</v>
      </c>
      <c r="I48">
        <f>[1]Sheet1!I47</f>
        <v>5.5</v>
      </c>
      <c r="J48">
        <f>[1]Sheet1!J47</f>
        <v>4.3</v>
      </c>
      <c r="K48">
        <f>[1]Sheet1!K47</f>
        <v>5.5</v>
      </c>
      <c r="L48">
        <f>[1]Sheet1!L47</f>
        <v>5</v>
      </c>
      <c r="M48">
        <f>[1]Sheet1!M47</f>
        <v>5.0999999999999996</v>
      </c>
      <c r="N48">
        <f>[1]Sheet1!N47</f>
        <v>5.0999999999999996</v>
      </c>
      <c r="O48" s="13">
        <f>[1]Sheet1!O47</f>
        <v>5.0999999999999996</v>
      </c>
      <c r="Q48">
        <f>[1]Sheet1!P47</f>
        <v>1.24</v>
      </c>
      <c r="R48">
        <f>[1]Sheet1!Q47</f>
        <v>1.29</v>
      </c>
      <c r="S48">
        <f>[1]Sheet1!R47</f>
        <v>1.57</v>
      </c>
      <c r="T48" s="13">
        <f>[1]Sheet1!S47</f>
        <v>2.12</v>
      </c>
      <c r="V48" s="3">
        <f t="shared" si="10"/>
        <v>1.1599999999999999</v>
      </c>
      <c r="W48" s="3">
        <f t="shared" si="11"/>
        <v>1.1764705882352942</v>
      </c>
      <c r="X48" s="3">
        <f t="shared" si="12"/>
        <v>1.0196078431372551</v>
      </c>
      <c r="Y48" s="3">
        <f t="shared" si="13"/>
        <v>1.0784313725490198</v>
      </c>
      <c r="Z48" s="3">
        <f t="shared" si="14"/>
        <v>0.84313725490196079</v>
      </c>
      <c r="AA48" s="17">
        <f t="shared" si="15"/>
        <v>1.0784313725490198</v>
      </c>
      <c r="AC48">
        <f t="shared" si="16"/>
        <v>0.79999999999999982</v>
      </c>
      <c r="AD48">
        <f t="shared" si="17"/>
        <v>0.90000000000000036</v>
      </c>
      <c r="AE48">
        <f t="shared" si="18"/>
        <v>0.10000000000000053</v>
      </c>
      <c r="AF48">
        <f t="shared" si="19"/>
        <v>0.40000000000000036</v>
      </c>
      <c r="AG48">
        <f t="shared" si="20"/>
        <v>-0.79999999999999982</v>
      </c>
      <c r="AH48">
        <f t="shared" si="21"/>
        <v>0.40000000000000036</v>
      </c>
      <c r="AI48" s="17">
        <f t="shared" si="22"/>
        <v>1.0593464052287584</v>
      </c>
      <c r="AJ48" s="3"/>
      <c r="AK48" s="4">
        <f>[1]Sheet1!AA47</f>
        <v>-0.8</v>
      </c>
      <c r="AL48" s="4">
        <f>[1]Sheet1!AB47</f>
        <v>0.2</v>
      </c>
      <c r="AM48" s="4">
        <f>[1]Sheet1!AC47</f>
        <v>-0.8</v>
      </c>
      <c r="AN48" s="4">
        <f>[1]Sheet1!AD47</f>
        <v>-0.9</v>
      </c>
      <c r="AO48" s="18">
        <f>[1]Sheet1!AE47</f>
        <v>1.2</v>
      </c>
      <c r="AP48" s="3"/>
      <c r="AQ48">
        <f>[1]Sheet1!T47</f>
        <v>7.1</v>
      </c>
      <c r="AR48">
        <f>[1]Sheet1!U47</f>
        <v>16.100000000000001</v>
      </c>
      <c r="AS48">
        <f>[1]Sheet1!V47</f>
        <v>30.3</v>
      </c>
      <c r="AT48" s="13">
        <f>[1]Sheet1!W47</f>
        <v>5.0999999999999996</v>
      </c>
      <c r="AV48">
        <f>[1]Sheet1!X47</f>
        <v>0</v>
      </c>
      <c r="AW48">
        <f>[1]Sheet1!Y47</f>
        <v>-1</v>
      </c>
      <c r="AX48">
        <f>[1]Sheet1!Z47</f>
        <v>9</v>
      </c>
      <c r="AZ48">
        <f>[1]Sheet1!AF47</f>
        <v>2.6</v>
      </c>
      <c r="BA48" s="13">
        <f>[1]Sheet1!AG47</f>
        <v>2.9</v>
      </c>
      <c r="BC48" s="2">
        <f t="shared" si="23"/>
        <v>1.1599999999999999</v>
      </c>
      <c r="BD48" s="2">
        <f t="shared" si="24"/>
        <v>1.1764705882352942</v>
      </c>
      <c r="BE48" s="2">
        <f t="shared" si="25"/>
        <v>1.0196078431372551</v>
      </c>
      <c r="BF48" s="2">
        <f t="shared" si="26"/>
        <v>1.0784313725490198</v>
      </c>
      <c r="BG48" s="2">
        <f t="shared" si="27"/>
        <v>0.84313725490196079</v>
      </c>
      <c r="BH48" s="15">
        <f t="shared" si="28"/>
        <v>1.0784313725490198</v>
      </c>
      <c r="BI48" s="1">
        <f t="shared" si="29"/>
        <v>1</v>
      </c>
      <c r="BJ48" s="1">
        <f t="shared" si="30"/>
        <v>1</v>
      </c>
      <c r="BK48" s="1">
        <f t="shared" si="31"/>
        <v>1</v>
      </c>
      <c r="BL48" s="1">
        <f t="shared" si="32"/>
        <v>1</v>
      </c>
      <c r="BM48" s="1" t="str">
        <f t="shared" si="33"/>
        <v>0</v>
      </c>
      <c r="BN48" s="1">
        <f t="shared" si="34"/>
        <v>1</v>
      </c>
      <c r="BO48" s="42">
        <f t="shared" si="35"/>
        <v>5</v>
      </c>
      <c r="BP48" s="1" t="str">
        <f t="shared" si="36"/>
        <v>0</v>
      </c>
      <c r="BQ48" s="1" t="str">
        <f t="shared" si="37"/>
        <v>0</v>
      </c>
      <c r="BR48" s="1" t="str">
        <f t="shared" si="38"/>
        <v>0</v>
      </c>
      <c r="BS48" s="1" t="str">
        <f t="shared" si="39"/>
        <v>0</v>
      </c>
      <c r="BT48" s="1">
        <f t="shared" si="40"/>
        <v>1</v>
      </c>
      <c r="BU48" s="1" t="str">
        <f t="shared" si="41"/>
        <v>0</v>
      </c>
      <c r="BV48" s="42">
        <f t="shared" si="42"/>
        <v>1</v>
      </c>
      <c r="BW48" s="2" t="str">
        <f t="shared" si="47"/>
        <v>Value Creator</v>
      </c>
      <c r="BX48" s="2" t="s">
        <v>63</v>
      </c>
      <c r="BY48" s="39">
        <f t="shared" si="43"/>
        <v>5</v>
      </c>
      <c r="BZ48" s="36" t="s">
        <v>62</v>
      </c>
      <c r="CA48" s="39" t="s">
        <v>83</v>
      </c>
      <c r="CB48" s="39" t="str">
        <f t="shared" si="44"/>
        <v>Decreasing</v>
      </c>
      <c r="CC48" s="21">
        <f>(1+(AQ48/100))*(1+(AR48/100))*(1+(AS48/100))*(1+(AT48/100))-1</f>
        <v>0.70282031324299976</v>
      </c>
      <c r="CD48" s="21">
        <f>(1+(AR48/100))*(1+(AS48/100))*(1+(AT48/100))-1</f>
        <v>0.58993493299999988</v>
      </c>
      <c r="CE48" s="21">
        <f>(1+(AS48/100))*(1+(AT48/100))-1</f>
        <v>0.36945299999999981</v>
      </c>
      <c r="CF48" s="21">
        <f>AT48/100</f>
        <v>5.0999999999999997E-2</v>
      </c>
      <c r="CG48" s="34">
        <f t="shared" si="48"/>
        <v>0.42830206156074985</v>
      </c>
      <c r="CH48" s="43" t="str">
        <f>IF(CF48&gt;CG48,$CN$4,$CN$5)</f>
        <v>Slower</v>
      </c>
      <c r="CI48" s="43">
        <f t="shared" si="45"/>
        <v>5.0999999999999997E-2</v>
      </c>
      <c r="CJ48" s="43">
        <f t="shared" si="46"/>
        <v>0.42830206156074985</v>
      </c>
      <c r="CK48" s="43" t="str">
        <f>IF(AND(BW48=$BW$6,CM48=$CM$5),$CK$4,$CK$5)</f>
        <v>and</v>
      </c>
      <c r="CL48" s="43" t="s">
        <v>69</v>
      </c>
      <c r="CM48" s="31" t="str">
        <f>IF(CF48&gt;0,"Growing","Shrinking")</f>
        <v>Growing</v>
      </c>
      <c r="CN48" s="44" t="str">
        <f>IF(CM48=$CM$4,CH48,#REF!)</f>
        <v>Slower</v>
      </c>
      <c r="CO48" s="44" t="s">
        <v>66</v>
      </c>
      <c r="CP48" s="44"/>
      <c r="CQ48" s="29">
        <f>AV48/100</f>
        <v>0</v>
      </c>
      <c r="CS48" s="28">
        <f>AZ48</f>
        <v>2.6</v>
      </c>
      <c r="CT48" s="28">
        <f>BA48</f>
        <v>2.9</v>
      </c>
      <c r="CY48" s="2">
        <f>Q48/V48</f>
        <v>1.0689655172413794</v>
      </c>
      <c r="CZ48" s="2">
        <f>R48/W48</f>
        <v>1.0965</v>
      </c>
      <c r="DA48" s="2">
        <f>S48/X48</f>
        <v>1.5398076923076922</v>
      </c>
      <c r="DB48" s="2">
        <f>T48/Y48</f>
        <v>1.9658181818181817</v>
      </c>
      <c r="DC48" s="2">
        <f>T48/Z48</f>
        <v>2.514418604651163</v>
      </c>
      <c r="DD48" s="2">
        <f>T48/AA48</f>
        <v>1.9658181818181817</v>
      </c>
    </row>
    <row r="49" spans="1:108" x14ac:dyDescent="0.25">
      <c r="A49">
        <f>[1]Sheet1!A48</f>
        <v>2980906</v>
      </c>
      <c r="B49" t="str">
        <f>[1]Sheet1!B48</f>
        <v>Foot Locker</v>
      </c>
      <c r="C49" t="str">
        <f>[1]Sheet1!C48</f>
        <v>Genl Retailers</v>
      </c>
      <c r="D49" s="1">
        <f>[1]Sheet1!D48</f>
        <v>8192</v>
      </c>
      <c r="E49" s="1">
        <f>[1]Sheet1!E48</f>
        <v>6734</v>
      </c>
      <c r="F49">
        <f>[1]Sheet1!F48</f>
        <v>3.4</v>
      </c>
      <c r="G49">
        <f>[1]Sheet1!G48</f>
        <v>4.5999999999999996</v>
      </c>
      <c r="H49">
        <f>[1]Sheet1!H48</f>
        <v>4.8</v>
      </c>
      <c r="I49">
        <f>[1]Sheet1!I48</f>
        <v>4.9000000000000004</v>
      </c>
      <c r="J49">
        <f>[1]Sheet1!J48</f>
        <v>5</v>
      </c>
      <c r="K49">
        <f>[1]Sheet1!K48</f>
        <v>4.9000000000000004</v>
      </c>
      <c r="L49">
        <f>[1]Sheet1!L48</f>
        <v>5.4</v>
      </c>
      <c r="M49">
        <f>[1]Sheet1!M48</f>
        <v>5.4</v>
      </c>
      <c r="N49">
        <f>[1]Sheet1!N48</f>
        <v>5.4</v>
      </c>
      <c r="O49" s="13">
        <f>[1]Sheet1!O48</f>
        <v>5.5</v>
      </c>
      <c r="Q49">
        <f>[1]Sheet1!P48</f>
        <v>0.66</v>
      </c>
      <c r="R49">
        <f>[1]Sheet1!Q48</f>
        <v>0.78</v>
      </c>
      <c r="S49">
        <f>[1]Sheet1!R48</f>
        <v>0.78</v>
      </c>
      <c r="T49" s="13">
        <f>[1]Sheet1!S48</f>
        <v>0.96</v>
      </c>
      <c r="V49" s="3">
        <f t="shared" si="10"/>
        <v>0.62962962962962954</v>
      </c>
      <c r="W49" s="3">
        <f t="shared" si="11"/>
        <v>0.85185185185185175</v>
      </c>
      <c r="X49" s="3">
        <f t="shared" si="12"/>
        <v>0.88888888888888884</v>
      </c>
      <c r="Y49" s="3">
        <f t="shared" si="13"/>
        <v>0.89090909090909098</v>
      </c>
      <c r="Z49" s="3">
        <f t="shared" si="14"/>
        <v>0.90909090909090906</v>
      </c>
      <c r="AA49" s="17">
        <f t="shared" si="15"/>
        <v>0.89090909090909098</v>
      </c>
      <c r="AC49">
        <f t="shared" si="16"/>
        <v>-2.0000000000000004</v>
      </c>
      <c r="AD49">
        <f t="shared" si="17"/>
        <v>-0.80000000000000071</v>
      </c>
      <c r="AE49">
        <f t="shared" si="18"/>
        <v>-0.60000000000000053</v>
      </c>
      <c r="AF49">
        <f t="shared" si="19"/>
        <v>-0.59999999999999964</v>
      </c>
      <c r="AG49">
        <f t="shared" si="20"/>
        <v>-0.5</v>
      </c>
      <c r="AH49">
        <f t="shared" si="21"/>
        <v>-0.59999999999999964</v>
      </c>
      <c r="AI49" s="17">
        <f t="shared" si="22"/>
        <v>0.84354657687991008</v>
      </c>
      <c r="AJ49" s="3"/>
      <c r="AK49" s="4">
        <f>[1]Sheet1!AA48</f>
        <v>0.6</v>
      </c>
      <c r="AL49" s="4">
        <f>[1]Sheet1!AB48</f>
        <v>1.2</v>
      </c>
      <c r="AM49" s="4">
        <f>[1]Sheet1!AC48</f>
        <v>0.3</v>
      </c>
      <c r="AN49" s="4">
        <f>[1]Sheet1!AD48</f>
        <v>0.1</v>
      </c>
      <c r="AO49" s="18">
        <f>[1]Sheet1!AE48</f>
        <v>0</v>
      </c>
      <c r="AP49" s="3"/>
      <c r="AQ49">
        <f>[1]Sheet1!T48</f>
        <v>1.1000000000000001</v>
      </c>
      <c r="AR49">
        <f>[1]Sheet1!U48</f>
        <v>2.1</v>
      </c>
      <c r="AS49">
        <f>[1]Sheet1!V48</f>
        <v>3.4</v>
      </c>
      <c r="AT49" s="13">
        <f>[1]Sheet1!W48</f>
        <v>3.4</v>
      </c>
      <c r="AV49">
        <f>[1]Sheet1!X48</f>
        <v>14</v>
      </c>
      <c r="AW49">
        <f>[1]Sheet1!Y48</f>
        <v>7</v>
      </c>
      <c r="AX49">
        <f>[1]Sheet1!Z48</f>
        <v>9</v>
      </c>
      <c r="AZ49">
        <f>[1]Sheet1!AF48</f>
        <v>2.6</v>
      </c>
      <c r="BA49" s="13">
        <f>[1]Sheet1!AG48</f>
        <v>2.7</v>
      </c>
      <c r="BC49" s="2">
        <f t="shared" si="23"/>
        <v>0.62962962962962954</v>
      </c>
      <c r="BD49" s="2">
        <f t="shared" si="24"/>
        <v>0.85185185185185175</v>
      </c>
      <c r="BE49" s="2">
        <f t="shared" si="25"/>
        <v>0.88888888888888884</v>
      </c>
      <c r="BF49" s="2">
        <f t="shared" si="26"/>
        <v>0.89090909090909098</v>
      </c>
      <c r="BG49" s="2">
        <f t="shared" si="27"/>
        <v>0.90909090909090906</v>
      </c>
      <c r="BH49" s="15">
        <f t="shared" si="28"/>
        <v>0.89090909090909098</v>
      </c>
      <c r="BI49" s="1" t="str">
        <f t="shared" si="29"/>
        <v>0</v>
      </c>
      <c r="BJ49" s="1" t="str">
        <f t="shared" si="30"/>
        <v>0</v>
      </c>
      <c r="BK49" s="1" t="str">
        <f t="shared" si="31"/>
        <v>0</v>
      </c>
      <c r="BL49" s="1" t="str">
        <f t="shared" si="32"/>
        <v>0</v>
      </c>
      <c r="BM49" s="1" t="str">
        <f t="shared" si="33"/>
        <v>0</v>
      </c>
      <c r="BN49" s="1" t="str">
        <f t="shared" si="34"/>
        <v>0</v>
      </c>
      <c r="BO49" s="42">
        <f t="shared" si="35"/>
        <v>0</v>
      </c>
      <c r="BP49" s="1">
        <f t="shared" si="36"/>
        <v>1</v>
      </c>
      <c r="BQ49" s="1">
        <f t="shared" si="37"/>
        <v>1</v>
      </c>
      <c r="BR49" s="1">
        <f t="shared" si="38"/>
        <v>1</v>
      </c>
      <c r="BS49" s="1">
        <f t="shared" si="39"/>
        <v>1</v>
      </c>
      <c r="BT49" s="1">
        <f t="shared" si="40"/>
        <v>1</v>
      </c>
      <c r="BU49" s="1">
        <f t="shared" si="41"/>
        <v>1</v>
      </c>
      <c r="BV49" s="42">
        <f t="shared" si="42"/>
        <v>6</v>
      </c>
      <c r="BW49" s="2" t="str">
        <f t="shared" si="47"/>
        <v>Value Destroyer</v>
      </c>
      <c r="BX49" s="2" t="s">
        <v>63</v>
      </c>
      <c r="BY49" s="39">
        <f t="shared" si="43"/>
        <v>6</v>
      </c>
      <c r="BZ49" s="36" t="s">
        <v>62</v>
      </c>
      <c r="CA49" s="39" t="s">
        <v>83</v>
      </c>
      <c r="CB49" s="39" t="str">
        <f t="shared" si="44"/>
        <v>Increasing</v>
      </c>
      <c r="CC49" s="21">
        <f>(1+(AQ49/100))*(1+(AR49/100))*(1+(AS49/100))*(1+(AT49/100))-1</f>
        <v>0.10361596703599996</v>
      </c>
      <c r="CD49" s="21">
        <f>(1+(AR49/100))*(1+(AS49/100))*(1+(AT49/100))-1</f>
        <v>9.16082760000001E-2</v>
      </c>
      <c r="CE49" s="21">
        <f>(1+(AS49/100))*(1+(AT49/100))-1</f>
        <v>6.9155999999999995E-2</v>
      </c>
      <c r="CF49" s="21">
        <f>AT49/100</f>
        <v>3.4000000000000002E-2</v>
      </c>
      <c r="CG49" s="34">
        <f t="shared" si="48"/>
        <v>7.459506075900002E-2</v>
      </c>
      <c r="CH49" s="43" t="str">
        <f>IF(CF49&gt;CG49,$CN$4,$CN$5)</f>
        <v>Slower</v>
      </c>
      <c r="CI49" s="43">
        <f t="shared" si="45"/>
        <v>3.4000000000000002E-2</v>
      </c>
      <c r="CJ49" s="43">
        <f t="shared" si="46"/>
        <v>7.459506075900002E-2</v>
      </c>
      <c r="CK49" s="43" t="str">
        <f>IF(AND(BW49=$BW$6,CM49=$CM$5),$CK$4,$CK$5)</f>
        <v>and</v>
      </c>
      <c r="CL49" s="43" t="s">
        <v>69</v>
      </c>
      <c r="CM49" s="31" t="str">
        <f>IF(CF49&gt;0,"Growing","Shrinking")</f>
        <v>Growing</v>
      </c>
      <c r="CN49" s="44" t="str">
        <f>IF(CM49=$CM$4,CH49,#REF!)</f>
        <v>Slower</v>
      </c>
      <c r="CO49" s="44" t="s">
        <v>66</v>
      </c>
      <c r="CP49" s="44"/>
      <c r="CQ49" s="29">
        <f>AV49/100</f>
        <v>0.14000000000000001</v>
      </c>
      <c r="CS49" s="28">
        <f>AZ49</f>
        <v>2.6</v>
      </c>
      <c r="CT49" s="28">
        <f>BA49</f>
        <v>2.7</v>
      </c>
      <c r="CY49" s="2">
        <f>Q49/V49</f>
        <v>1.0482352941176472</v>
      </c>
      <c r="CZ49" s="2">
        <f>R49/W49</f>
        <v>0.91565217391304365</v>
      </c>
      <c r="DA49" s="2">
        <f>S49/X49</f>
        <v>0.87750000000000006</v>
      </c>
      <c r="DB49" s="2">
        <f>T49/Y49</f>
        <v>1.0775510204081631</v>
      </c>
      <c r="DC49" s="2">
        <f>T49/Z49</f>
        <v>1.056</v>
      </c>
      <c r="DD49" s="2">
        <f>T49/AA49</f>
        <v>1.0775510204081631</v>
      </c>
    </row>
    <row r="50" spans="1:108" x14ac:dyDescent="0.25">
      <c r="A50" t="str">
        <f>[1]Sheet1!A49</f>
        <v>BBGT609</v>
      </c>
      <c r="B50" t="str">
        <f>[1]Sheet1!B49</f>
        <v>Fossil Group</v>
      </c>
      <c r="C50" t="str">
        <f>[1]Sheet1!C49</f>
        <v>Personal Goods</v>
      </c>
      <c r="D50" s="1">
        <f>[1]Sheet1!D49</f>
        <v>5587</v>
      </c>
      <c r="E50" s="1">
        <f>[1]Sheet1!E49</f>
        <v>5363</v>
      </c>
      <c r="F50">
        <f>[1]Sheet1!F49</f>
        <v>14.4</v>
      </c>
      <c r="G50">
        <f>[1]Sheet1!G49</f>
        <v>13.9</v>
      </c>
      <c r="H50">
        <f>[1]Sheet1!H49</f>
        <v>12.2</v>
      </c>
      <c r="I50">
        <f>[1]Sheet1!I49</f>
        <v>10.4</v>
      </c>
      <c r="J50">
        <f>[1]Sheet1!J49</f>
        <v>11.8</v>
      </c>
      <c r="K50">
        <f>[1]Sheet1!K49</f>
        <v>10.199999999999999</v>
      </c>
      <c r="L50">
        <f>[1]Sheet1!L49</f>
        <v>5.9</v>
      </c>
      <c r="M50">
        <f>[1]Sheet1!M49</f>
        <v>5.7</v>
      </c>
      <c r="N50">
        <f>[1]Sheet1!N49</f>
        <v>5.7</v>
      </c>
      <c r="O50" s="13">
        <f>[1]Sheet1!O49</f>
        <v>5.7</v>
      </c>
      <c r="Q50">
        <f>[1]Sheet1!P49</f>
        <v>2.39</v>
      </c>
      <c r="R50">
        <f>[1]Sheet1!Q49</f>
        <v>2</v>
      </c>
      <c r="S50">
        <f>[1]Sheet1!R49</f>
        <v>2</v>
      </c>
      <c r="T50" s="13">
        <f>[1]Sheet1!S49</f>
        <v>1.48</v>
      </c>
      <c r="V50" s="3">
        <f t="shared" si="10"/>
        <v>2.4406779661016946</v>
      </c>
      <c r="W50" s="3">
        <f t="shared" si="11"/>
        <v>2.4385964912280702</v>
      </c>
      <c r="X50" s="3">
        <f t="shared" si="12"/>
        <v>2.1403508771929824</v>
      </c>
      <c r="Y50" s="3">
        <f t="shared" si="13"/>
        <v>1.8245614035087718</v>
      </c>
      <c r="Z50" s="3">
        <f t="shared" si="14"/>
        <v>2.0701754385964914</v>
      </c>
      <c r="AA50" s="17">
        <f t="shared" si="15"/>
        <v>1.7894736842105261</v>
      </c>
      <c r="AC50">
        <f t="shared" si="16"/>
        <v>8.5</v>
      </c>
      <c r="AD50">
        <f t="shared" si="17"/>
        <v>8.1999999999999993</v>
      </c>
      <c r="AE50">
        <f t="shared" si="18"/>
        <v>6.4999999999999991</v>
      </c>
      <c r="AF50">
        <f t="shared" si="19"/>
        <v>4.7</v>
      </c>
      <c r="AG50">
        <f t="shared" si="20"/>
        <v>6.1000000000000005</v>
      </c>
      <c r="AH50">
        <f t="shared" si="21"/>
        <v>4.4999999999999991</v>
      </c>
      <c r="AI50" s="17">
        <f t="shared" si="22"/>
        <v>2.1173059768064229</v>
      </c>
      <c r="AJ50" s="3"/>
      <c r="AK50" s="4">
        <f>[1]Sheet1!AA49</f>
        <v>0.6</v>
      </c>
      <c r="AL50" s="4">
        <f>[1]Sheet1!AB49</f>
        <v>-0.5</v>
      </c>
      <c r="AM50" s="4">
        <f>[1]Sheet1!AC49</f>
        <v>-1.7</v>
      </c>
      <c r="AN50" s="4">
        <f>[1]Sheet1!AD49</f>
        <v>-0.5</v>
      </c>
      <c r="AO50" s="18">
        <f>[1]Sheet1!AE49</f>
        <v>-1.6</v>
      </c>
      <c r="AP50" s="3"/>
      <c r="AQ50">
        <f>[1]Sheet1!T49</f>
        <v>13.7</v>
      </c>
      <c r="AR50">
        <f>[1]Sheet1!U49</f>
        <v>16</v>
      </c>
      <c r="AS50">
        <f>[1]Sheet1!V49</f>
        <v>12.8</v>
      </c>
      <c r="AT50" s="13">
        <f>[1]Sheet1!W49</f>
        <v>12.7</v>
      </c>
      <c r="AV50">
        <f>[1]Sheet1!X49</f>
        <v>29</v>
      </c>
      <c r="AW50">
        <f>[1]Sheet1!Y49</f>
        <v>51</v>
      </c>
      <c r="AX50">
        <f>[1]Sheet1!Z49</f>
        <v>24</v>
      </c>
      <c r="AZ50">
        <f>[1]Sheet1!AF49</f>
        <v>4.2</v>
      </c>
      <c r="BA50" s="13">
        <f>[1]Sheet1!AG49</f>
        <v>4.2</v>
      </c>
      <c r="BC50" s="2">
        <f t="shared" si="23"/>
        <v>2.4406779661016946</v>
      </c>
      <c r="BD50" s="2">
        <f t="shared" si="24"/>
        <v>2.4385964912280702</v>
      </c>
      <c r="BE50" s="2">
        <f t="shared" si="25"/>
        <v>2.1403508771929824</v>
      </c>
      <c r="BF50" s="2">
        <f t="shared" si="26"/>
        <v>1.8245614035087718</v>
      </c>
      <c r="BG50" s="2">
        <f t="shared" si="27"/>
        <v>2.0701754385964914</v>
      </c>
      <c r="BH50" s="15">
        <f t="shared" si="28"/>
        <v>1.7894736842105261</v>
      </c>
      <c r="BI50" s="1">
        <f t="shared" si="29"/>
        <v>1</v>
      </c>
      <c r="BJ50" s="1">
        <f t="shared" si="30"/>
        <v>1</v>
      </c>
      <c r="BK50" s="1">
        <f t="shared" si="31"/>
        <v>1</v>
      </c>
      <c r="BL50" s="1">
        <f t="shared" si="32"/>
        <v>1</v>
      </c>
      <c r="BM50" s="1">
        <f t="shared" si="33"/>
        <v>1</v>
      </c>
      <c r="BN50" s="1">
        <f t="shared" si="34"/>
        <v>1</v>
      </c>
      <c r="BO50" s="42">
        <f t="shared" si="35"/>
        <v>6</v>
      </c>
      <c r="BP50" s="1" t="str">
        <f t="shared" si="36"/>
        <v>0</v>
      </c>
      <c r="BQ50" s="1" t="str">
        <f t="shared" si="37"/>
        <v>0</v>
      </c>
      <c r="BR50" s="1" t="str">
        <f t="shared" si="38"/>
        <v>0</v>
      </c>
      <c r="BS50" s="1" t="str">
        <f t="shared" si="39"/>
        <v>0</v>
      </c>
      <c r="BT50" s="1" t="str">
        <f t="shared" si="40"/>
        <v>0</v>
      </c>
      <c r="BU50" s="1" t="str">
        <f t="shared" si="41"/>
        <v>0</v>
      </c>
      <c r="BV50" s="42">
        <f t="shared" si="42"/>
        <v>0</v>
      </c>
      <c r="BW50" s="2" t="str">
        <f t="shared" si="47"/>
        <v>Value Creator</v>
      </c>
      <c r="BX50" s="2" t="s">
        <v>63</v>
      </c>
      <c r="BY50" s="39">
        <f t="shared" si="43"/>
        <v>6</v>
      </c>
      <c r="BZ50" s="36" t="s">
        <v>62</v>
      </c>
      <c r="CA50" s="39" t="s">
        <v>83</v>
      </c>
      <c r="CB50" s="39" t="str">
        <f t="shared" si="44"/>
        <v>Increasing</v>
      </c>
      <c r="CC50" s="21">
        <f>(1+(AQ50/100))*(1+(AR50/100))*(1+(AS50/100))*(1+(AT50/100))-1</f>
        <v>0.67668496352000007</v>
      </c>
      <c r="CD50" s="21">
        <f>(1+(AR50/100))*(1+(AS50/100))*(1+(AT50/100))-1</f>
        <v>0.47465696000000013</v>
      </c>
      <c r="CE50" s="21">
        <f>(1+(AS50/100))*(1+(AT50/100))-1</f>
        <v>0.27125600000000016</v>
      </c>
      <c r="CF50" s="21">
        <f>AT50/100</f>
        <v>0.127</v>
      </c>
      <c r="CG50" s="34">
        <f t="shared" si="48"/>
        <v>0.38739948088000009</v>
      </c>
      <c r="CH50" s="43" t="str">
        <f>IF(CF50&gt;CG50,$CN$4,$CN$5)</f>
        <v>Slower</v>
      </c>
      <c r="CI50" s="43">
        <f t="shared" si="45"/>
        <v>0.127</v>
      </c>
      <c r="CJ50" s="43">
        <f t="shared" si="46"/>
        <v>0.38739948088000009</v>
      </c>
      <c r="CK50" s="43" t="str">
        <f>IF(AND(BW50=$BW$6,CM50=$CM$5),$CK$4,$CK$5)</f>
        <v>and</v>
      </c>
      <c r="CL50" s="43" t="s">
        <v>69</v>
      </c>
      <c r="CM50" s="31" t="str">
        <f>IF(CF50&gt;0,"Growing","Shrinking")</f>
        <v>Growing</v>
      </c>
      <c r="CN50" s="44" t="str">
        <f>IF(CM50=$CM$4,CH50,#REF!)</f>
        <v>Slower</v>
      </c>
      <c r="CO50" s="44" t="s">
        <v>66</v>
      </c>
      <c r="CP50" s="44"/>
      <c r="CQ50" s="29">
        <f>AV50/100</f>
        <v>0.28999999999999998</v>
      </c>
      <c r="CS50" s="28">
        <f>AZ50</f>
        <v>4.2</v>
      </c>
      <c r="CT50" s="28">
        <f>BA50</f>
        <v>4.2</v>
      </c>
      <c r="CY50" s="2">
        <f>Q50/V50</f>
        <v>0.97923611111111131</v>
      </c>
      <c r="CZ50" s="2">
        <f>R50/W50</f>
        <v>0.82014388489208634</v>
      </c>
      <c r="DA50" s="2">
        <f>S50/X50</f>
        <v>0.93442622950819676</v>
      </c>
      <c r="DB50" s="2">
        <f>T50/Y50</f>
        <v>0.81115384615384623</v>
      </c>
      <c r="DC50" s="2">
        <f>T50/Z50</f>
        <v>0.71491525423728808</v>
      </c>
      <c r="DD50" s="2">
        <f>T50/AA50</f>
        <v>0.82705882352941185</v>
      </c>
    </row>
    <row r="51" spans="1:108" x14ac:dyDescent="0.25">
      <c r="A51" t="str">
        <f>[1]Sheet1!A50</f>
        <v>B4RM4H1</v>
      </c>
      <c r="B51" t="str">
        <f>[1]Sheet1!B50</f>
        <v>Francesca's Holdings</v>
      </c>
      <c r="C51" t="str">
        <f>[1]Sheet1!C50</f>
        <v>Genl Retailers</v>
      </c>
      <c r="D51" s="1">
        <f>[1]Sheet1!D50</f>
        <v>531</v>
      </c>
      <c r="E51" s="1">
        <f>[1]Sheet1!E50</f>
        <v>466</v>
      </c>
      <c r="F51">
        <f>[1]Sheet1!F50</f>
        <v>15</v>
      </c>
      <c r="G51">
        <f>[1]Sheet1!G50</f>
        <v>16</v>
      </c>
      <c r="H51">
        <f>[1]Sheet1!H50</f>
        <v>13</v>
      </c>
      <c r="I51">
        <f>[1]Sheet1!I50</f>
        <v>10</v>
      </c>
      <c r="J51">
        <f>[1]Sheet1!J50</f>
        <v>10</v>
      </c>
      <c r="K51">
        <f>[1]Sheet1!K50</f>
        <v>10</v>
      </c>
      <c r="L51">
        <f>[1]Sheet1!L50</f>
        <v>6.1</v>
      </c>
      <c r="M51">
        <f>[1]Sheet1!M50</f>
        <v>5.8</v>
      </c>
      <c r="N51">
        <f>[1]Sheet1!N50</f>
        <v>6</v>
      </c>
      <c r="O51" s="13">
        <f>[1]Sheet1!O50</f>
        <v>5.9</v>
      </c>
      <c r="Q51">
        <f>[1]Sheet1!P50</f>
        <v>4.18</v>
      </c>
      <c r="R51">
        <f>[1]Sheet1!Q50</f>
        <v>3.71</v>
      </c>
      <c r="S51">
        <f>[1]Sheet1!R50</f>
        <v>2.61</v>
      </c>
      <c r="T51" s="13">
        <f>[1]Sheet1!S50</f>
        <v>1.25</v>
      </c>
      <c r="V51" s="3">
        <f t="shared" si="10"/>
        <v>2.459016393442623</v>
      </c>
      <c r="W51" s="3">
        <f t="shared" si="11"/>
        <v>2.7586206896551726</v>
      </c>
      <c r="X51" s="3">
        <f t="shared" si="12"/>
        <v>2.1666666666666665</v>
      </c>
      <c r="Y51" s="3">
        <f t="shared" si="13"/>
        <v>1.6949152542372881</v>
      </c>
      <c r="Z51" s="3">
        <f t="shared" si="14"/>
        <v>1.6949152542372881</v>
      </c>
      <c r="AA51" s="17">
        <f t="shared" si="15"/>
        <v>1.6949152542372881</v>
      </c>
      <c r="AC51">
        <f t="shared" si="16"/>
        <v>8.9</v>
      </c>
      <c r="AD51">
        <f t="shared" si="17"/>
        <v>10.199999999999999</v>
      </c>
      <c r="AE51">
        <f t="shared" si="18"/>
        <v>7</v>
      </c>
      <c r="AF51">
        <f t="shared" si="19"/>
        <v>4.0999999999999996</v>
      </c>
      <c r="AG51">
        <f t="shared" si="20"/>
        <v>4.0999999999999996</v>
      </c>
      <c r="AH51">
        <f t="shared" si="21"/>
        <v>4.0999999999999996</v>
      </c>
      <c r="AI51" s="17">
        <f t="shared" si="22"/>
        <v>2.0781749187460541</v>
      </c>
      <c r="AJ51" s="3"/>
      <c r="AK51" s="4" t="str">
        <f>[1]Sheet1!AA50</f>
        <v>-</v>
      </c>
      <c r="AL51" s="4">
        <f>[1]Sheet1!AB50</f>
        <v>1</v>
      </c>
      <c r="AM51" s="4">
        <f>[1]Sheet1!AC50</f>
        <v>-3</v>
      </c>
      <c r="AN51" s="4">
        <f>[1]Sheet1!AD50</f>
        <v>-3</v>
      </c>
      <c r="AO51" s="18">
        <f>[1]Sheet1!AE50</f>
        <v>-0.1</v>
      </c>
      <c r="AP51" s="3"/>
      <c r="AQ51" t="str">
        <f>[1]Sheet1!T50</f>
        <v>-</v>
      </c>
      <c r="AR51">
        <f>[1]Sheet1!U50</f>
        <v>42.7</v>
      </c>
      <c r="AS51">
        <f>[1]Sheet1!V50</f>
        <v>21.1</v>
      </c>
      <c r="AT51" s="13">
        <f>[1]Sheet1!W50</f>
        <v>13.4</v>
      </c>
      <c r="AV51" t="str">
        <f>[1]Sheet1!X50</f>
        <v>-</v>
      </c>
      <c r="AW51" t="str">
        <f>[1]Sheet1!Y50</f>
        <v>-</v>
      </c>
      <c r="AX51" t="str">
        <f>[1]Sheet1!Z50</f>
        <v>-</v>
      </c>
      <c r="AZ51">
        <f>[1]Sheet1!AF50</f>
        <v>3.6</v>
      </c>
      <c r="BA51" s="13">
        <f>[1]Sheet1!AG50</f>
        <v>4</v>
      </c>
      <c r="BC51" s="2">
        <f t="shared" si="23"/>
        <v>2.459016393442623</v>
      </c>
      <c r="BD51" s="2">
        <f t="shared" si="24"/>
        <v>2.7586206896551726</v>
      </c>
      <c r="BE51" s="2">
        <f t="shared" si="25"/>
        <v>2.1666666666666665</v>
      </c>
      <c r="BF51" s="2">
        <f t="shared" si="26"/>
        <v>1.6949152542372881</v>
      </c>
      <c r="BG51" s="2">
        <f t="shared" si="27"/>
        <v>1.6949152542372881</v>
      </c>
      <c r="BH51" s="15">
        <f t="shared" si="28"/>
        <v>1.6949152542372881</v>
      </c>
      <c r="BI51" s="1">
        <f t="shared" si="29"/>
        <v>1</v>
      </c>
      <c r="BJ51" s="1">
        <f t="shared" si="30"/>
        <v>1</v>
      </c>
      <c r="BK51" s="1">
        <f t="shared" si="31"/>
        <v>1</v>
      </c>
      <c r="BL51" s="1">
        <f t="shared" si="32"/>
        <v>1</v>
      </c>
      <c r="BM51" s="1">
        <f t="shared" si="33"/>
        <v>1</v>
      </c>
      <c r="BN51" s="1">
        <f t="shared" si="34"/>
        <v>1</v>
      </c>
      <c r="BO51" s="42">
        <f t="shared" si="35"/>
        <v>6</v>
      </c>
      <c r="BP51" s="1" t="str">
        <f t="shared" si="36"/>
        <v>0</v>
      </c>
      <c r="BQ51" s="1" t="str">
        <f t="shared" si="37"/>
        <v>0</v>
      </c>
      <c r="BR51" s="1" t="str">
        <f t="shared" si="38"/>
        <v>0</v>
      </c>
      <c r="BS51" s="1" t="str">
        <f t="shared" si="39"/>
        <v>0</v>
      </c>
      <c r="BT51" s="1" t="str">
        <f t="shared" si="40"/>
        <v>0</v>
      </c>
      <c r="BU51" s="1" t="str">
        <f t="shared" si="41"/>
        <v>0</v>
      </c>
      <c r="BV51" s="42">
        <f t="shared" si="42"/>
        <v>0</v>
      </c>
      <c r="BW51" s="2" t="str">
        <f t="shared" si="47"/>
        <v>Value Creator</v>
      </c>
      <c r="BX51" s="2" t="s">
        <v>63</v>
      </c>
      <c r="BY51" s="39">
        <f t="shared" si="43"/>
        <v>6</v>
      </c>
      <c r="BZ51" s="36" t="s">
        <v>62</v>
      </c>
      <c r="CA51" s="39" t="s">
        <v>83</v>
      </c>
      <c r="CB51" s="39" t="str">
        <f t="shared" si="44"/>
        <v>Decreasing</v>
      </c>
      <c r="CC51" s="21" t="e">
        <f>(1+(AQ51/100))*(1+(AR51/100))*(1+(AS51/100))*(1+(AT51/100))-1</f>
        <v>#VALUE!</v>
      </c>
      <c r="CD51" s="21">
        <f>(1+(AR51/100))*(1+(AS51/100))*(1+(AT51/100))-1</f>
        <v>0.95966199800000007</v>
      </c>
      <c r="CE51" s="21">
        <f>(1+(AS51/100))*(1+(AT51/100))-1</f>
        <v>0.37327399999999988</v>
      </c>
      <c r="CF51" s="21">
        <f>AT51/100</f>
        <v>0.13400000000000001</v>
      </c>
      <c r="CG51" s="34" t="e">
        <f t="shared" si="48"/>
        <v>#VALUE!</v>
      </c>
      <c r="CH51" s="43" t="e">
        <f>IF(CF51&gt;CG51,$CN$4,$CN$5)</f>
        <v>#VALUE!</v>
      </c>
      <c r="CI51" s="43">
        <f t="shared" si="45"/>
        <v>0.13400000000000001</v>
      </c>
      <c r="CJ51" s="43" t="e">
        <f t="shared" si="46"/>
        <v>#VALUE!</v>
      </c>
      <c r="CK51" s="43" t="str">
        <f>IF(AND(BW51=$BW$6,CM51=$CM$5),$CK$4,$CK$5)</f>
        <v>and</v>
      </c>
      <c r="CL51" s="43" t="s">
        <v>69</v>
      </c>
      <c r="CM51" s="31" t="str">
        <f>IF(CF51&gt;0,"Growing","Shrinking")</f>
        <v>Growing</v>
      </c>
      <c r="CN51" s="44" t="e">
        <f>IF(CM51=$CM$4,CH51,#REF!)</f>
        <v>#VALUE!</v>
      </c>
      <c r="CO51" s="44" t="s">
        <v>66</v>
      </c>
      <c r="CP51" s="44"/>
      <c r="CQ51" s="29" t="e">
        <f>AV51/100</f>
        <v>#VALUE!</v>
      </c>
      <c r="CS51" s="28">
        <f>AZ51</f>
        <v>3.6</v>
      </c>
      <c r="CT51" s="28">
        <f>BA51</f>
        <v>4</v>
      </c>
      <c r="CY51" s="2">
        <f>Q51/V51</f>
        <v>1.6998666666666664</v>
      </c>
      <c r="CZ51" s="2">
        <f>R51/W51</f>
        <v>1.3448749999999998</v>
      </c>
      <c r="DA51" s="2">
        <f>S51/X51</f>
        <v>1.2046153846153846</v>
      </c>
      <c r="DB51" s="2">
        <f>T51/Y51</f>
        <v>0.73750000000000004</v>
      </c>
      <c r="DC51" s="2">
        <f>T51/Z51</f>
        <v>0.73750000000000004</v>
      </c>
      <c r="DD51" s="2">
        <f>T51/AA51</f>
        <v>0.73750000000000004</v>
      </c>
    </row>
    <row r="52" spans="1:108" x14ac:dyDescent="0.25">
      <c r="A52" t="str">
        <f>[1]Sheet1!A51</f>
        <v>BMP36W1</v>
      </c>
      <c r="B52" t="str">
        <f>[1]Sheet1!B51</f>
        <v>GAME Digital</v>
      </c>
      <c r="C52" t="str">
        <f>[1]Sheet1!C51</f>
        <v>Genl Retailers</v>
      </c>
      <c r="D52" s="1">
        <f>[1]Sheet1!D51</f>
        <v>920</v>
      </c>
      <c r="E52" s="1">
        <f>[1]Sheet1!E51</f>
        <v>698</v>
      </c>
      <c r="F52">
        <f>[1]Sheet1!F51</f>
        <v>-4.4000000000000004</v>
      </c>
      <c r="G52">
        <f>[1]Sheet1!G51</f>
        <v>2.6</v>
      </c>
      <c r="H52">
        <f>[1]Sheet1!H51</f>
        <v>7.9</v>
      </c>
      <c r="I52">
        <f>[1]Sheet1!I51</f>
        <v>8.1999999999999993</v>
      </c>
      <c r="J52">
        <f>[1]Sheet1!J51</f>
        <v>8</v>
      </c>
      <c r="K52">
        <f>[1]Sheet1!K51</f>
        <v>8.6999999999999993</v>
      </c>
      <c r="L52">
        <f>[1]Sheet1!L51</f>
        <v>6.2</v>
      </c>
      <c r="M52">
        <f>[1]Sheet1!M51</f>
        <v>6.3</v>
      </c>
      <c r="N52">
        <f>[1]Sheet1!N51</f>
        <v>6.2</v>
      </c>
      <c r="O52" s="13">
        <f>[1]Sheet1!O51</f>
        <v>6.3</v>
      </c>
      <c r="Q52" t="str">
        <f>[1]Sheet1!P51</f>
        <v>-</v>
      </c>
      <c r="R52" t="str">
        <f>[1]Sheet1!Q51</f>
        <v>-</v>
      </c>
      <c r="S52">
        <f>[1]Sheet1!R51</f>
        <v>1.38</v>
      </c>
      <c r="T52" s="13">
        <f>[1]Sheet1!S51</f>
        <v>1.21</v>
      </c>
      <c r="V52" s="3">
        <f t="shared" si="10"/>
        <v>-0.70967741935483875</v>
      </c>
      <c r="W52" s="3">
        <f t="shared" si="11"/>
        <v>0.41269841269841273</v>
      </c>
      <c r="X52" s="3">
        <f t="shared" si="12"/>
        <v>1.2741935483870968</v>
      </c>
      <c r="Y52" s="3">
        <f t="shared" si="13"/>
        <v>1.3015873015873014</v>
      </c>
      <c r="Z52" s="3">
        <f t="shared" si="14"/>
        <v>1.2698412698412698</v>
      </c>
      <c r="AA52" s="17">
        <f t="shared" si="15"/>
        <v>1.3809523809523809</v>
      </c>
      <c r="AC52">
        <f t="shared" si="16"/>
        <v>-10.600000000000001</v>
      </c>
      <c r="AD52">
        <f t="shared" si="17"/>
        <v>-3.6999999999999997</v>
      </c>
      <c r="AE52">
        <f t="shared" si="18"/>
        <v>1.7000000000000002</v>
      </c>
      <c r="AF52">
        <f t="shared" si="19"/>
        <v>1.8999999999999995</v>
      </c>
      <c r="AG52">
        <f t="shared" si="20"/>
        <v>1.7000000000000002</v>
      </c>
      <c r="AH52">
        <f t="shared" si="21"/>
        <v>2.3999999999999995</v>
      </c>
      <c r="AI52" s="17">
        <f t="shared" si="22"/>
        <v>0.82159924901860393</v>
      </c>
      <c r="AJ52" s="3"/>
      <c r="AK52" s="4" t="str">
        <f>[1]Sheet1!AA51</f>
        <v>-</v>
      </c>
      <c r="AL52" s="4">
        <f>[1]Sheet1!AB51</f>
        <v>7.1</v>
      </c>
      <c r="AM52" s="4">
        <f>[1]Sheet1!AC51</f>
        <v>5.2</v>
      </c>
      <c r="AN52" s="4">
        <f>[1]Sheet1!AD51</f>
        <v>0.1</v>
      </c>
      <c r="AO52" s="18">
        <f>[1]Sheet1!AE51</f>
        <v>0.7</v>
      </c>
      <c r="AP52" s="3"/>
      <c r="AQ52" t="str">
        <f>[1]Sheet1!T51</f>
        <v>-</v>
      </c>
      <c r="AR52">
        <f>[1]Sheet1!U51</f>
        <v>-19.5</v>
      </c>
      <c r="AS52">
        <f>[1]Sheet1!V51</f>
        <v>-2.1</v>
      </c>
      <c r="AT52" s="13">
        <f>[1]Sheet1!W51</f>
        <v>9.6</v>
      </c>
      <c r="AV52" t="str">
        <f>[1]Sheet1!X51</f>
        <v>-</v>
      </c>
      <c r="AW52" t="str">
        <f>[1]Sheet1!Y51</f>
        <v>-</v>
      </c>
      <c r="AX52" t="str">
        <f>[1]Sheet1!Z51</f>
        <v>-</v>
      </c>
      <c r="AZ52">
        <f>[1]Sheet1!AF51</f>
        <v>3</v>
      </c>
      <c r="BA52" s="13">
        <f>[1]Sheet1!AG51</f>
        <v>3.4</v>
      </c>
      <c r="BC52" s="2">
        <f t="shared" si="23"/>
        <v>-0.70967741935483875</v>
      </c>
      <c r="BD52" s="2">
        <f t="shared" si="24"/>
        <v>0.41269841269841273</v>
      </c>
      <c r="BE52" s="2">
        <f t="shared" si="25"/>
        <v>1.2741935483870968</v>
      </c>
      <c r="BF52" s="2">
        <f t="shared" si="26"/>
        <v>1.3015873015873014</v>
      </c>
      <c r="BG52" s="2">
        <f t="shared" si="27"/>
        <v>1.2698412698412698</v>
      </c>
      <c r="BH52" s="15">
        <f t="shared" si="28"/>
        <v>1.3809523809523809</v>
      </c>
      <c r="BI52" s="1" t="str">
        <f t="shared" si="29"/>
        <v>0</v>
      </c>
      <c r="BJ52" s="1" t="str">
        <f t="shared" si="30"/>
        <v>0</v>
      </c>
      <c r="BK52" s="1">
        <f t="shared" si="31"/>
        <v>1</v>
      </c>
      <c r="BL52" s="1">
        <f t="shared" si="32"/>
        <v>1</v>
      </c>
      <c r="BM52" s="1">
        <f t="shared" si="33"/>
        <v>1</v>
      </c>
      <c r="BN52" s="1">
        <f t="shared" si="34"/>
        <v>1</v>
      </c>
      <c r="BO52" s="42">
        <f t="shared" si="35"/>
        <v>4</v>
      </c>
      <c r="BP52" s="1">
        <f t="shared" si="36"/>
        <v>1</v>
      </c>
      <c r="BQ52" s="1">
        <f t="shared" si="37"/>
        <v>1</v>
      </c>
      <c r="BR52" s="1" t="str">
        <f t="shared" si="38"/>
        <v>0</v>
      </c>
      <c r="BS52" s="1" t="str">
        <f t="shared" si="39"/>
        <v>0</v>
      </c>
      <c r="BT52" s="1" t="str">
        <f t="shared" si="40"/>
        <v>0</v>
      </c>
      <c r="BU52" s="1" t="str">
        <f t="shared" si="41"/>
        <v>0</v>
      </c>
      <c r="BV52" s="42">
        <f t="shared" si="42"/>
        <v>2</v>
      </c>
      <c r="BW52" s="2" t="str">
        <f t="shared" si="47"/>
        <v>Value Destroyer</v>
      </c>
      <c r="BX52" s="2" t="s">
        <v>63</v>
      </c>
      <c r="BY52" s="39">
        <f t="shared" si="43"/>
        <v>2</v>
      </c>
      <c r="BZ52" s="36" t="s">
        <v>62</v>
      </c>
      <c r="CA52" s="39" t="s">
        <v>83</v>
      </c>
      <c r="CB52" s="39" t="str">
        <f t="shared" si="44"/>
        <v>Decreasing</v>
      </c>
      <c r="CC52" s="21" t="e">
        <f>(1+(AQ52/100))*(1+(AR52/100))*(1+(AS52/100))*(1+(AT52/100))-1</f>
        <v>#VALUE!</v>
      </c>
      <c r="CD52" s="21">
        <f>(1+(AR52/100))*(1+(AS52/100))*(1+(AT52/100))-1</f>
        <v>-0.1362478800000001</v>
      </c>
      <c r="CE52" s="21">
        <f>(1+(AS52/100))*(1+(AT52/100))-1</f>
        <v>7.298400000000016E-2</v>
      </c>
      <c r="CF52" s="21">
        <f>AT52/100</f>
        <v>9.6000000000000002E-2</v>
      </c>
      <c r="CG52" s="34" t="e">
        <f t="shared" si="48"/>
        <v>#VALUE!</v>
      </c>
      <c r="CH52" s="43" t="e">
        <f>IF(CF52&gt;CG52,$CN$4,$CN$5)</f>
        <v>#VALUE!</v>
      </c>
      <c r="CI52" s="43">
        <f t="shared" si="45"/>
        <v>9.6000000000000002E-2</v>
      </c>
      <c r="CJ52" s="43" t="e">
        <f t="shared" si="46"/>
        <v>#VALUE!</v>
      </c>
      <c r="CK52" s="43" t="str">
        <f>IF(AND(BW52=$BW$6,CM52=$CM$5),$CK$4,$CK$5)</f>
        <v>and</v>
      </c>
      <c r="CL52" s="43" t="s">
        <v>69</v>
      </c>
      <c r="CM52" s="31" t="str">
        <f>IF(CF52&gt;0,"Growing","Shrinking")</f>
        <v>Growing</v>
      </c>
      <c r="CN52" s="44" t="e">
        <f>IF(CM52=$CM$4,CH52,#REF!)</f>
        <v>#VALUE!</v>
      </c>
      <c r="CO52" s="44" t="s">
        <v>66</v>
      </c>
      <c r="CP52" s="44"/>
      <c r="CQ52" s="29" t="e">
        <f>AV52/100</f>
        <v>#VALUE!</v>
      </c>
      <c r="CS52" s="28">
        <f>AZ52</f>
        <v>3</v>
      </c>
      <c r="CT52" s="28">
        <f>BA52</f>
        <v>3.4</v>
      </c>
      <c r="CY52" s="2" t="e">
        <f>Q52/V52</f>
        <v>#VALUE!</v>
      </c>
      <c r="CZ52" s="2" t="e">
        <f>R52/W52</f>
        <v>#VALUE!</v>
      </c>
      <c r="DA52" s="2">
        <f>S52/X52</f>
        <v>1.0830379746835443</v>
      </c>
      <c r="DB52" s="2">
        <f>T52/Y52</f>
        <v>0.92963414634146346</v>
      </c>
      <c r="DC52" s="2">
        <f>T52/Z52</f>
        <v>0.95287500000000003</v>
      </c>
      <c r="DD52" s="2">
        <f>T52/AA52</f>
        <v>0.87620689655172412</v>
      </c>
    </row>
    <row r="53" spans="1:108" x14ac:dyDescent="0.25">
      <c r="A53" t="str">
        <f>[1]Sheet1!A52</f>
        <v>B0LLFT5</v>
      </c>
      <c r="B53" t="str">
        <f>[1]Sheet1!B52</f>
        <v>GameStop</v>
      </c>
      <c r="C53" t="str">
        <f>[1]Sheet1!C52</f>
        <v>Genl Retailers</v>
      </c>
      <c r="D53" s="1">
        <f>[1]Sheet1!D52</f>
        <v>4943</v>
      </c>
      <c r="E53" s="1">
        <f>[1]Sheet1!E52</f>
        <v>3840</v>
      </c>
      <c r="F53">
        <f>[1]Sheet1!F52</f>
        <v>5.2</v>
      </c>
      <c r="G53">
        <f>[1]Sheet1!G52</f>
        <v>5.4</v>
      </c>
      <c r="H53">
        <f>[1]Sheet1!H52</f>
        <v>5</v>
      </c>
      <c r="I53">
        <f>[1]Sheet1!I52</f>
        <v>6</v>
      </c>
      <c r="J53">
        <f>[1]Sheet1!J52</f>
        <v>5.7</v>
      </c>
      <c r="K53">
        <f>[1]Sheet1!K52</f>
        <v>6.1</v>
      </c>
      <c r="L53">
        <f>[1]Sheet1!L52</f>
        <v>5.6</v>
      </c>
      <c r="M53">
        <f>[1]Sheet1!M52</f>
        <v>5.6</v>
      </c>
      <c r="N53">
        <f>[1]Sheet1!N52</f>
        <v>5.6</v>
      </c>
      <c r="O53" s="13">
        <f>[1]Sheet1!O52</f>
        <v>5.6</v>
      </c>
      <c r="Q53">
        <f>[1]Sheet1!P52</f>
        <v>0.63</v>
      </c>
      <c r="R53">
        <f>[1]Sheet1!Q52</f>
        <v>0.6</v>
      </c>
      <c r="S53">
        <f>[1]Sheet1!R52</f>
        <v>0.88</v>
      </c>
      <c r="T53" s="13">
        <f>[1]Sheet1!S52</f>
        <v>0.82</v>
      </c>
      <c r="V53" s="3">
        <f t="shared" si="10"/>
        <v>0.92857142857142871</v>
      </c>
      <c r="W53" s="3">
        <f t="shared" si="11"/>
        <v>0.96428571428571441</v>
      </c>
      <c r="X53" s="3">
        <f t="shared" si="12"/>
        <v>0.8928571428571429</v>
      </c>
      <c r="Y53" s="3">
        <f t="shared" si="13"/>
        <v>1.0714285714285714</v>
      </c>
      <c r="Z53" s="3">
        <f t="shared" si="14"/>
        <v>1.017857142857143</v>
      </c>
      <c r="AA53" s="17">
        <f t="shared" si="15"/>
        <v>1.0892857142857142</v>
      </c>
      <c r="AC53">
        <f t="shared" si="16"/>
        <v>-0.39999999999999947</v>
      </c>
      <c r="AD53">
        <f t="shared" si="17"/>
        <v>-0.19999999999999929</v>
      </c>
      <c r="AE53">
        <f t="shared" si="18"/>
        <v>-0.59999999999999964</v>
      </c>
      <c r="AF53">
        <f t="shared" si="19"/>
        <v>0.40000000000000036</v>
      </c>
      <c r="AG53">
        <f t="shared" si="20"/>
        <v>0.10000000000000053</v>
      </c>
      <c r="AH53">
        <f t="shared" si="21"/>
        <v>0.5</v>
      </c>
      <c r="AI53" s="17">
        <f t="shared" si="22"/>
        <v>0.99404761904761918</v>
      </c>
      <c r="AJ53" s="3"/>
      <c r="AK53" s="4">
        <f>[1]Sheet1!AA52</f>
        <v>-1.1000000000000001</v>
      </c>
      <c r="AL53" s="4">
        <f>[1]Sheet1!AB52</f>
        <v>0.2</v>
      </c>
      <c r="AM53" s="4">
        <f>[1]Sheet1!AC52</f>
        <v>-0.4</v>
      </c>
      <c r="AN53" s="4">
        <f>[1]Sheet1!AD52</f>
        <v>0.7</v>
      </c>
      <c r="AO53" s="18">
        <f>[1]Sheet1!AE52</f>
        <v>0.4</v>
      </c>
      <c r="AP53" s="3"/>
      <c r="AQ53">
        <f>[1]Sheet1!T52</f>
        <v>0.1</v>
      </c>
      <c r="AR53">
        <f>[1]Sheet1!U52</f>
        <v>-10.9</v>
      </c>
      <c r="AS53">
        <f>[1]Sheet1!V52</f>
        <v>-4.0999999999999996</v>
      </c>
      <c r="AT53" s="13">
        <f>[1]Sheet1!W52</f>
        <v>4.5999999999999996</v>
      </c>
      <c r="AV53">
        <f>[1]Sheet1!X52</f>
        <v>28</v>
      </c>
      <c r="AW53">
        <f>[1]Sheet1!Y52</f>
        <v>19</v>
      </c>
      <c r="AX53" t="str">
        <f>[1]Sheet1!Z52</f>
        <v>-</v>
      </c>
      <c r="AZ53">
        <f>[1]Sheet1!AF52</f>
        <v>3.3</v>
      </c>
      <c r="BA53" s="13">
        <f>[1]Sheet1!AG52</f>
        <v>3.6</v>
      </c>
      <c r="BC53" s="2">
        <f t="shared" si="23"/>
        <v>0.92857142857142871</v>
      </c>
      <c r="BD53" s="2">
        <f t="shared" si="24"/>
        <v>0.96428571428571441</v>
      </c>
      <c r="BE53" s="2">
        <f t="shared" si="25"/>
        <v>0.8928571428571429</v>
      </c>
      <c r="BF53" s="2">
        <f t="shared" si="26"/>
        <v>1.0714285714285714</v>
      </c>
      <c r="BG53" s="2">
        <f t="shared" si="27"/>
        <v>1.017857142857143</v>
      </c>
      <c r="BH53" s="15">
        <f t="shared" si="28"/>
        <v>1.0892857142857142</v>
      </c>
      <c r="BI53" s="1" t="str">
        <f t="shared" si="29"/>
        <v>0</v>
      </c>
      <c r="BJ53" s="1" t="str">
        <f t="shared" si="30"/>
        <v>0</v>
      </c>
      <c r="BK53" s="1" t="str">
        <f t="shared" si="31"/>
        <v>0</v>
      </c>
      <c r="BL53" s="1">
        <f t="shared" si="32"/>
        <v>1</v>
      </c>
      <c r="BM53" s="1">
        <f t="shared" si="33"/>
        <v>1</v>
      </c>
      <c r="BN53" s="1">
        <f t="shared" si="34"/>
        <v>1</v>
      </c>
      <c r="BO53" s="42">
        <f t="shared" si="35"/>
        <v>3</v>
      </c>
      <c r="BP53" s="1">
        <f t="shared" si="36"/>
        <v>1</v>
      </c>
      <c r="BQ53" s="1">
        <f t="shared" si="37"/>
        <v>1</v>
      </c>
      <c r="BR53" s="1">
        <f t="shared" si="38"/>
        <v>1</v>
      </c>
      <c r="BS53" s="1" t="str">
        <f t="shared" si="39"/>
        <v>0</v>
      </c>
      <c r="BT53" s="1" t="str">
        <f t="shared" si="40"/>
        <v>0</v>
      </c>
      <c r="BU53" s="1" t="str">
        <f t="shared" si="41"/>
        <v>0</v>
      </c>
      <c r="BV53" s="42">
        <f t="shared" si="42"/>
        <v>3</v>
      </c>
      <c r="BW53" s="2" t="str">
        <f t="shared" si="47"/>
        <v>Value Destroyer</v>
      </c>
      <c r="BX53" s="2" t="s">
        <v>63</v>
      </c>
      <c r="BY53" s="39">
        <f t="shared" si="43"/>
        <v>3</v>
      </c>
      <c r="BZ53" s="36" t="s">
        <v>62</v>
      </c>
      <c r="CA53" s="39" t="s">
        <v>83</v>
      </c>
      <c r="CB53" s="39" t="str">
        <f t="shared" si="44"/>
        <v>Decreasing</v>
      </c>
      <c r="CC53" s="21">
        <f>(1+(AQ53/100))*(1+(AR53/100))*(1+(AS53/100))*(1+(AT53/100))-1</f>
        <v>-0.10533165142600009</v>
      </c>
      <c r="CD53" s="21">
        <f>(1+(AR53/100))*(1+(AS53/100))*(1+(AT53/100))-1</f>
        <v>-0.10622542599999996</v>
      </c>
      <c r="CE53" s="21">
        <f>(1+(AS53/100))*(1+(AT53/100))-1</f>
        <v>3.1140000000000612E-3</v>
      </c>
      <c r="CF53" s="21">
        <f>AT53/100</f>
        <v>4.5999999999999999E-2</v>
      </c>
      <c r="CG53" s="34">
        <f t="shared" si="48"/>
        <v>-4.0610769356500001E-2</v>
      </c>
      <c r="CH53" s="43" t="str">
        <f>IF(CF53&gt;CG53,$CN$4,$CN$5)</f>
        <v>Faster</v>
      </c>
      <c r="CI53" s="43">
        <f t="shared" si="45"/>
        <v>4.5999999999999999E-2</v>
      </c>
      <c r="CJ53" s="43">
        <f t="shared" si="46"/>
        <v>4.0610769356500001E-2</v>
      </c>
      <c r="CK53" s="43" t="str">
        <f>IF(AND(BW53=$BW$6,CM53=$CM$5),$CK$4,$CK$5)</f>
        <v>and</v>
      </c>
      <c r="CL53" s="43" t="s">
        <v>69</v>
      </c>
      <c r="CM53" s="31" t="str">
        <f>IF(CF53&gt;0,"Growing","Shrinking")</f>
        <v>Growing</v>
      </c>
      <c r="CN53" s="44" t="str">
        <f>IF(CM53=$CM$4,CH53,#REF!)</f>
        <v>Faster</v>
      </c>
      <c r="CO53" s="44" t="s">
        <v>66</v>
      </c>
      <c r="CP53" s="44"/>
      <c r="CQ53" s="29">
        <f>AV53/100</f>
        <v>0.28000000000000003</v>
      </c>
      <c r="CS53" s="28">
        <f>AZ53</f>
        <v>3.3</v>
      </c>
      <c r="CT53" s="28">
        <f>BA53</f>
        <v>3.6</v>
      </c>
      <c r="CY53" s="2">
        <f>Q53/V53</f>
        <v>0.67846153846153834</v>
      </c>
      <c r="CZ53" s="2">
        <f>R53/W53</f>
        <v>0.62222222222222212</v>
      </c>
      <c r="DA53" s="2">
        <f>S53/X53</f>
        <v>0.98559999999999992</v>
      </c>
      <c r="DB53" s="2">
        <f>T53/Y53</f>
        <v>0.76533333333333331</v>
      </c>
      <c r="DC53" s="2">
        <f>T53/Z53</f>
        <v>0.80561403508771912</v>
      </c>
      <c r="DD53" s="2">
        <f>T53/AA53</f>
        <v>0.75278688524590165</v>
      </c>
    </row>
    <row r="54" spans="1:108" x14ac:dyDescent="0.25">
      <c r="A54">
        <f>[1]Sheet1!A53</f>
        <v>2360326</v>
      </c>
      <c r="B54" t="str">
        <f>[1]Sheet1!B53</f>
        <v>Gap Inc</v>
      </c>
      <c r="C54" t="str">
        <f>[1]Sheet1!C53</f>
        <v>Genl Retailers</v>
      </c>
      <c r="D54" s="1">
        <f>[1]Sheet1!D53</f>
        <v>17455</v>
      </c>
      <c r="E54" s="1">
        <f>[1]Sheet1!E53</f>
        <v>15833</v>
      </c>
      <c r="F54">
        <f>[1]Sheet1!F53</f>
        <v>4.8</v>
      </c>
      <c r="G54">
        <f>[1]Sheet1!G53</f>
        <v>6.1</v>
      </c>
      <c r="H54">
        <f>[1]Sheet1!H53</f>
        <v>6.8</v>
      </c>
      <c r="I54">
        <f>[1]Sheet1!I53</f>
        <v>5.8</v>
      </c>
      <c r="J54">
        <f>[1]Sheet1!J53</f>
        <v>5.7</v>
      </c>
      <c r="K54">
        <f>[1]Sheet1!K53</f>
        <v>5.8</v>
      </c>
      <c r="L54">
        <f>[1]Sheet1!L53</f>
        <v>5.6</v>
      </c>
      <c r="M54">
        <f>[1]Sheet1!M53</f>
        <v>5.6</v>
      </c>
      <c r="N54">
        <f>[1]Sheet1!N53</f>
        <v>5.6</v>
      </c>
      <c r="O54" s="13">
        <f>[1]Sheet1!O53</f>
        <v>5.6</v>
      </c>
      <c r="Q54">
        <f>[1]Sheet1!P53</f>
        <v>0.71</v>
      </c>
      <c r="R54">
        <f>[1]Sheet1!Q53</f>
        <v>0.87</v>
      </c>
      <c r="S54">
        <f>[1]Sheet1!R53</f>
        <v>0.99</v>
      </c>
      <c r="T54" s="13">
        <f>[1]Sheet1!S53</f>
        <v>0.9</v>
      </c>
      <c r="V54" s="3">
        <f t="shared" si="10"/>
        <v>0.85714285714285721</v>
      </c>
      <c r="W54" s="3">
        <f t="shared" si="11"/>
        <v>1.0892857142857142</v>
      </c>
      <c r="X54" s="3">
        <f t="shared" si="12"/>
        <v>1.2142857142857144</v>
      </c>
      <c r="Y54" s="3">
        <f t="shared" si="13"/>
        <v>1.0357142857142858</v>
      </c>
      <c r="Z54" s="3">
        <f t="shared" si="14"/>
        <v>1.017857142857143</v>
      </c>
      <c r="AA54" s="17">
        <f t="shared" si="15"/>
        <v>1.0357142857142858</v>
      </c>
      <c r="AC54">
        <f t="shared" si="16"/>
        <v>-0.79999999999999982</v>
      </c>
      <c r="AD54">
        <f t="shared" si="17"/>
        <v>0.5</v>
      </c>
      <c r="AE54">
        <f t="shared" si="18"/>
        <v>1.2000000000000002</v>
      </c>
      <c r="AF54">
        <f t="shared" si="19"/>
        <v>0.20000000000000018</v>
      </c>
      <c r="AG54">
        <f t="shared" si="20"/>
        <v>0.10000000000000053</v>
      </c>
      <c r="AH54">
        <f t="shared" si="21"/>
        <v>0.20000000000000018</v>
      </c>
      <c r="AI54" s="17">
        <f t="shared" si="22"/>
        <v>1.0416666666666667</v>
      </c>
      <c r="AJ54" s="3"/>
      <c r="AK54" s="4">
        <f>[1]Sheet1!AA53</f>
        <v>-3</v>
      </c>
      <c r="AL54" s="4">
        <f>[1]Sheet1!AB53</f>
        <v>1.3</v>
      </c>
      <c r="AM54" s="4">
        <f>[1]Sheet1!AC53</f>
        <v>0.7</v>
      </c>
      <c r="AN54" s="4">
        <f>[1]Sheet1!AD53</f>
        <v>-1.1000000000000001</v>
      </c>
      <c r="AO54" s="18">
        <f>[1]Sheet1!AE53</f>
        <v>0.1</v>
      </c>
      <c r="AP54" s="3"/>
      <c r="AQ54">
        <f>[1]Sheet1!T53</f>
        <v>2.2000000000000002</v>
      </c>
      <c r="AR54">
        <f>[1]Sheet1!U53</f>
        <v>-1.5</v>
      </c>
      <c r="AS54">
        <f>[1]Sheet1!V53</f>
        <v>1.7</v>
      </c>
      <c r="AT54" s="13">
        <f>[1]Sheet1!W53</f>
        <v>3.7</v>
      </c>
      <c r="AV54">
        <f>[1]Sheet1!X53</f>
        <v>6</v>
      </c>
      <c r="AW54">
        <f>[1]Sheet1!Y53</f>
        <v>10</v>
      </c>
      <c r="AX54">
        <f>[1]Sheet1!Z53</f>
        <v>1</v>
      </c>
      <c r="AZ54">
        <f>[1]Sheet1!AF53</f>
        <v>3</v>
      </c>
      <c r="BA54" s="13">
        <f>[1]Sheet1!AG53</f>
        <v>3.1</v>
      </c>
      <c r="BC54" s="2">
        <f t="shared" si="23"/>
        <v>0.85714285714285721</v>
      </c>
      <c r="BD54" s="2">
        <f t="shared" si="24"/>
        <v>1.0892857142857142</v>
      </c>
      <c r="BE54" s="2">
        <f t="shared" si="25"/>
        <v>1.2142857142857144</v>
      </c>
      <c r="BF54" s="2">
        <f t="shared" si="26"/>
        <v>1.0357142857142858</v>
      </c>
      <c r="BG54" s="2">
        <f t="shared" si="27"/>
        <v>1.017857142857143</v>
      </c>
      <c r="BH54" s="15">
        <f t="shared" si="28"/>
        <v>1.0357142857142858</v>
      </c>
      <c r="BI54" s="1" t="str">
        <f t="shared" si="29"/>
        <v>0</v>
      </c>
      <c r="BJ54" s="1">
        <f t="shared" si="30"/>
        <v>1</v>
      </c>
      <c r="BK54" s="1">
        <f t="shared" si="31"/>
        <v>1</v>
      </c>
      <c r="BL54" s="1">
        <f t="shared" si="32"/>
        <v>1</v>
      </c>
      <c r="BM54" s="1">
        <f t="shared" si="33"/>
        <v>1</v>
      </c>
      <c r="BN54" s="1">
        <f t="shared" si="34"/>
        <v>1</v>
      </c>
      <c r="BO54" s="42">
        <f t="shared" si="35"/>
        <v>5</v>
      </c>
      <c r="BP54" s="1">
        <f t="shared" si="36"/>
        <v>1</v>
      </c>
      <c r="BQ54" s="1" t="str">
        <f t="shared" si="37"/>
        <v>0</v>
      </c>
      <c r="BR54" s="1" t="str">
        <f t="shared" si="38"/>
        <v>0</v>
      </c>
      <c r="BS54" s="1" t="str">
        <f t="shared" si="39"/>
        <v>0</v>
      </c>
      <c r="BT54" s="1" t="str">
        <f t="shared" si="40"/>
        <v>0</v>
      </c>
      <c r="BU54" s="1" t="str">
        <f t="shared" si="41"/>
        <v>0</v>
      </c>
      <c r="BV54" s="42">
        <f t="shared" si="42"/>
        <v>1</v>
      </c>
      <c r="BW54" s="2" t="str">
        <f t="shared" si="47"/>
        <v>Value Creator</v>
      </c>
      <c r="BX54" s="2" t="s">
        <v>63</v>
      </c>
      <c r="BY54" s="39">
        <f t="shared" si="43"/>
        <v>5</v>
      </c>
      <c r="BZ54" s="36" t="s">
        <v>62</v>
      </c>
      <c r="CA54" s="39" t="s">
        <v>83</v>
      </c>
      <c r="CB54" s="39" t="str">
        <f t="shared" si="44"/>
        <v>Decreasing</v>
      </c>
      <c r="CC54" s="21">
        <f>(1+(AQ54/100))*(1+(AR54/100))*(1+(AS54/100))*(1+(AT54/100))-1</f>
        <v>6.1663375429999778E-2</v>
      </c>
      <c r="CD54" s="21">
        <f>(1+(AR54/100))*(1+(AS54/100))*(1+(AT54/100))-1</f>
        <v>3.8809564999999768E-2</v>
      </c>
      <c r="CE54" s="21">
        <f>(1+(AS54/100))*(1+(AT54/100))-1</f>
        <v>5.4628999999999817E-2</v>
      </c>
      <c r="CF54" s="21">
        <f>AT54/100</f>
        <v>3.7000000000000005E-2</v>
      </c>
      <c r="CG54" s="34">
        <f t="shared" si="48"/>
        <v>4.8025485107499842E-2</v>
      </c>
      <c r="CH54" s="43" t="str">
        <f>IF(CF54&gt;CG54,$CN$4,$CN$5)</f>
        <v>Slower</v>
      </c>
      <c r="CI54" s="43">
        <f t="shared" si="45"/>
        <v>3.7000000000000005E-2</v>
      </c>
      <c r="CJ54" s="43">
        <f t="shared" si="46"/>
        <v>4.8025485107499842E-2</v>
      </c>
      <c r="CK54" s="43" t="str">
        <f>IF(AND(BW54=$BW$6,CM54=$CM$5),$CK$4,$CK$5)</f>
        <v>and</v>
      </c>
      <c r="CL54" s="43" t="s">
        <v>69</v>
      </c>
      <c r="CM54" s="31" t="str">
        <f>IF(CF54&gt;0,"Growing","Shrinking")</f>
        <v>Growing</v>
      </c>
      <c r="CN54" s="44" t="str">
        <f>IF(CM54=$CM$4,CH54,#REF!)</f>
        <v>Slower</v>
      </c>
      <c r="CO54" s="44" t="s">
        <v>66</v>
      </c>
      <c r="CP54" s="44"/>
      <c r="CQ54" s="29">
        <f>AV54/100</f>
        <v>0.06</v>
      </c>
      <c r="CS54" s="28">
        <f>AZ54</f>
        <v>3</v>
      </c>
      <c r="CT54" s="28">
        <f>BA54</f>
        <v>3.1</v>
      </c>
      <c r="CY54" s="2">
        <f>Q54/V54</f>
        <v>0.82833333333333325</v>
      </c>
      <c r="CZ54" s="2">
        <f>R54/W54</f>
        <v>0.79868852459016404</v>
      </c>
      <c r="DA54" s="2">
        <f>S54/X54</f>
        <v>0.81529411764705872</v>
      </c>
      <c r="DB54" s="2">
        <f>T54/Y54</f>
        <v>0.86896551724137927</v>
      </c>
      <c r="DC54" s="2">
        <f>T54/Z54</f>
        <v>0.88421052631578934</v>
      </c>
      <c r="DD54" s="2">
        <f>T54/AA54</f>
        <v>0.86896551724137927</v>
      </c>
    </row>
    <row r="55" spans="1:108" x14ac:dyDescent="0.25">
      <c r="A55" t="str">
        <f>[1]Sheet1!A54</f>
        <v>B044JP5</v>
      </c>
      <c r="B55" t="str">
        <f>[1]Sheet1!B54</f>
        <v>Geox SpA</v>
      </c>
      <c r="C55" t="str">
        <f>[1]Sheet1!C54</f>
        <v>Personal Goods</v>
      </c>
      <c r="D55" s="1">
        <f>[1]Sheet1!D54</f>
        <v>871</v>
      </c>
      <c r="E55" s="1">
        <f>[1]Sheet1!E54</f>
        <v>824</v>
      </c>
      <c r="F55">
        <f>[1]Sheet1!F54</f>
        <v>5.7</v>
      </c>
      <c r="G55">
        <f>[1]Sheet1!G54</f>
        <v>3.9</v>
      </c>
      <c r="H55">
        <f>[1]Sheet1!H54</f>
        <v>-1</v>
      </c>
      <c r="I55">
        <f>[1]Sheet1!I54</f>
        <v>1.2</v>
      </c>
      <c r="J55">
        <f>[1]Sheet1!J54</f>
        <v>-0.2</v>
      </c>
      <c r="K55">
        <f>[1]Sheet1!K54</f>
        <v>1.4</v>
      </c>
      <c r="L55">
        <f>[1]Sheet1!L54</f>
        <v>6.3</v>
      </c>
      <c r="M55">
        <f>[1]Sheet1!M54</f>
        <v>6.2</v>
      </c>
      <c r="N55">
        <f>[1]Sheet1!N54</f>
        <v>6</v>
      </c>
      <c r="O55" s="13">
        <f>[1]Sheet1!O54</f>
        <v>6.1</v>
      </c>
      <c r="Q55">
        <f>[1]Sheet1!P54</f>
        <v>0.96</v>
      </c>
      <c r="R55">
        <f>[1]Sheet1!Q54</f>
        <v>0.69</v>
      </c>
      <c r="S55">
        <f>[1]Sheet1!R54</f>
        <v>0.8</v>
      </c>
      <c r="T55" s="13">
        <f>[1]Sheet1!S54</f>
        <v>0.76</v>
      </c>
      <c r="V55" s="3">
        <f t="shared" si="10"/>
        <v>0.90476190476190477</v>
      </c>
      <c r="W55" s="3">
        <f t="shared" si="11"/>
        <v>0.62903225806451613</v>
      </c>
      <c r="X55" s="3">
        <f t="shared" si="12"/>
        <v>-0.16666666666666666</v>
      </c>
      <c r="Y55" s="3">
        <f t="shared" si="13"/>
        <v>0.19672131147540983</v>
      </c>
      <c r="Z55" s="3">
        <f t="shared" si="14"/>
        <v>-3.2786885245901641E-2</v>
      </c>
      <c r="AA55" s="17">
        <f t="shared" si="15"/>
        <v>0.22950819672131148</v>
      </c>
      <c r="AC55">
        <f t="shared" si="16"/>
        <v>-0.59999999999999964</v>
      </c>
      <c r="AD55">
        <f t="shared" si="17"/>
        <v>-2.3000000000000003</v>
      </c>
      <c r="AE55">
        <f t="shared" si="18"/>
        <v>-7</v>
      </c>
      <c r="AF55">
        <f t="shared" si="19"/>
        <v>-4.8999999999999995</v>
      </c>
      <c r="AG55">
        <f t="shared" si="20"/>
        <v>-6.3</v>
      </c>
      <c r="AH55">
        <f t="shared" si="21"/>
        <v>-4.6999999999999993</v>
      </c>
      <c r="AI55" s="17">
        <f t="shared" si="22"/>
        <v>0.29342835318509564</v>
      </c>
      <c r="AJ55" s="3"/>
      <c r="AK55" s="4">
        <f>[1]Sheet1!AA54</f>
        <v>-1.1000000000000001</v>
      </c>
      <c r="AL55" s="4">
        <f>[1]Sheet1!AB54</f>
        <v>-1.8</v>
      </c>
      <c r="AM55" s="4">
        <f>[1]Sheet1!AC54</f>
        <v>-4.9000000000000004</v>
      </c>
      <c r="AN55" s="4">
        <f>[1]Sheet1!AD54</f>
        <v>0.8</v>
      </c>
      <c r="AO55" s="18">
        <f>[1]Sheet1!AE54</f>
        <v>1.6</v>
      </c>
      <c r="AP55" s="3"/>
      <c r="AQ55">
        <f>[1]Sheet1!T54</f>
        <v>3.1</v>
      </c>
      <c r="AR55">
        <f>[1]Sheet1!U54</f>
        <v>3.7</v>
      </c>
      <c r="AS55">
        <f>[1]Sheet1!V54</f>
        <v>6.6</v>
      </c>
      <c r="AT55" s="13">
        <f>[1]Sheet1!W54</f>
        <v>1.7</v>
      </c>
      <c r="AV55" t="str">
        <f>[1]Sheet1!X54</f>
        <v>-</v>
      </c>
      <c r="AW55" t="str">
        <f>[1]Sheet1!Y54</f>
        <v>-</v>
      </c>
      <c r="AX55" t="str">
        <f>[1]Sheet1!Z54</f>
        <v>-</v>
      </c>
      <c r="AZ55">
        <f>[1]Sheet1!AF54</f>
        <v>1.4</v>
      </c>
      <c r="BA55" s="13">
        <f>[1]Sheet1!AG54</f>
        <v>1.8</v>
      </c>
      <c r="BC55" s="2">
        <f t="shared" si="23"/>
        <v>0.90476190476190477</v>
      </c>
      <c r="BD55" s="2">
        <f t="shared" si="24"/>
        <v>0.62903225806451613</v>
      </c>
      <c r="BE55" s="2">
        <f t="shared" si="25"/>
        <v>-0.16666666666666666</v>
      </c>
      <c r="BF55" s="2">
        <f t="shared" si="26"/>
        <v>0.19672131147540983</v>
      </c>
      <c r="BG55" s="2">
        <f t="shared" si="27"/>
        <v>-3.2786885245901641E-2</v>
      </c>
      <c r="BH55" s="15">
        <f t="shared" si="28"/>
        <v>0.22950819672131148</v>
      </c>
      <c r="BI55" s="1" t="str">
        <f t="shared" si="29"/>
        <v>0</v>
      </c>
      <c r="BJ55" s="1" t="str">
        <f t="shared" si="30"/>
        <v>0</v>
      </c>
      <c r="BK55" s="1" t="str">
        <f t="shared" si="31"/>
        <v>0</v>
      </c>
      <c r="BL55" s="1" t="str">
        <f t="shared" si="32"/>
        <v>0</v>
      </c>
      <c r="BM55" s="1" t="str">
        <f t="shared" si="33"/>
        <v>0</v>
      </c>
      <c r="BN55" s="1" t="str">
        <f t="shared" si="34"/>
        <v>0</v>
      </c>
      <c r="BO55" s="42">
        <f t="shared" si="35"/>
        <v>0</v>
      </c>
      <c r="BP55" s="1">
        <f t="shared" si="36"/>
        <v>1</v>
      </c>
      <c r="BQ55" s="1">
        <f t="shared" si="37"/>
        <v>1</v>
      </c>
      <c r="BR55" s="1">
        <f t="shared" si="38"/>
        <v>1</v>
      </c>
      <c r="BS55" s="1">
        <f t="shared" si="39"/>
        <v>1</v>
      </c>
      <c r="BT55" s="1">
        <f t="shared" si="40"/>
        <v>1</v>
      </c>
      <c r="BU55" s="1">
        <f t="shared" si="41"/>
        <v>1</v>
      </c>
      <c r="BV55" s="42">
        <f t="shared" si="42"/>
        <v>6</v>
      </c>
      <c r="BW55" s="2" t="str">
        <f t="shared" si="47"/>
        <v>Value Destroyer</v>
      </c>
      <c r="BX55" s="2" t="s">
        <v>63</v>
      </c>
      <c r="BY55" s="39">
        <f t="shared" si="43"/>
        <v>6</v>
      </c>
      <c r="BZ55" s="36" t="s">
        <v>62</v>
      </c>
      <c r="CA55" s="39" t="s">
        <v>83</v>
      </c>
      <c r="CB55" s="39" t="str">
        <f t="shared" si="44"/>
        <v>Decreasing</v>
      </c>
      <c r="CC55" s="21">
        <f>(1+(AQ55/100))*(1+(AR55/100))*(1+(AS55/100))*(1+(AT55/100))-1</f>
        <v>0.15908578393399986</v>
      </c>
      <c r="CD55" s="21">
        <f>(1+(AR55/100))*(1+(AS55/100))*(1+(AT55/100))-1</f>
        <v>0.12423451399999985</v>
      </c>
      <c r="CE55" s="21">
        <f>(1+(AS55/100))*(1+(AT55/100))-1</f>
        <v>8.412200000000003E-2</v>
      </c>
      <c r="CF55" s="21">
        <f>AT55/100</f>
        <v>1.7000000000000001E-2</v>
      </c>
      <c r="CG55" s="34">
        <f t="shared" si="48"/>
        <v>9.6110574483499939E-2</v>
      </c>
      <c r="CH55" s="43" t="str">
        <f>IF(CF55&gt;CG55,$CN$4,$CN$5)</f>
        <v>Slower</v>
      </c>
      <c r="CI55" s="43">
        <f t="shared" si="45"/>
        <v>1.7000000000000001E-2</v>
      </c>
      <c r="CJ55" s="43">
        <f t="shared" si="46"/>
        <v>9.6110574483499939E-2</v>
      </c>
      <c r="CK55" s="43" t="str">
        <f>IF(AND(BW55=$BW$6,CM55=$CM$5),$CK$4,$CK$5)</f>
        <v>and</v>
      </c>
      <c r="CL55" s="43" t="s">
        <v>69</v>
      </c>
      <c r="CM55" s="31" t="str">
        <f>IF(CF55&gt;0,"Growing","Shrinking")</f>
        <v>Growing</v>
      </c>
      <c r="CN55" s="44" t="str">
        <f>IF(CM55=$CM$4,CH55,#REF!)</f>
        <v>Slower</v>
      </c>
      <c r="CO55" s="44" t="s">
        <v>66</v>
      </c>
      <c r="CP55" s="44"/>
      <c r="CQ55" s="29" t="e">
        <f>AV55/100</f>
        <v>#VALUE!</v>
      </c>
      <c r="CS55" s="28">
        <f>AZ55</f>
        <v>1.4</v>
      </c>
      <c r="CT55" s="28">
        <f>BA55</f>
        <v>1.8</v>
      </c>
      <c r="CY55" s="2">
        <f>Q55/V55</f>
        <v>1.0610526315789472</v>
      </c>
      <c r="CZ55" s="2">
        <f>R55/W55</f>
        <v>1.0969230769230769</v>
      </c>
      <c r="DA55" s="2">
        <f>S55/X55</f>
        <v>-4.8000000000000007</v>
      </c>
      <c r="DB55" s="2">
        <f>T55/Y55</f>
        <v>3.8633333333333333</v>
      </c>
      <c r="DC55" s="2">
        <f>T55/Z55</f>
        <v>-23.18</v>
      </c>
      <c r="DD55" s="2">
        <f>T55/AA55</f>
        <v>3.3114285714285714</v>
      </c>
    </row>
    <row r="56" spans="1:108" x14ac:dyDescent="0.25">
      <c r="A56">
        <f>[1]Sheet1!A55</f>
        <v>2387109</v>
      </c>
      <c r="B56" t="str">
        <f>[1]Sheet1!B55</f>
        <v>Guess?</v>
      </c>
      <c r="C56" t="str">
        <f>[1]Sheet1!C55</f>
        <v>Genl Retailers</v>
      </c>
      <c r="D56" s="1">
        <f>[1]Sheet1!D55</f>
        <v>1891</v>
      </c>
      <c r="E56" s="1">
        <f>[1]Sheet1!E55</f>
        <v>1408</v>
      </c>
      <c r="F56">
        <f>[1]Sheet1!F55</f>
        <v>7.9</v>
      </c>
      <c r="G56">
        <f>[1]Sheet1!G55</f>
        <v>5.6</v>
      </c>
      <c r="H56">
        <f>[1]Sheet1!H55</f>
        <v>3.6</v>
      </c>
      <c r="I56">
        <f>[1]Sheet1!I55</f>
        <v>1.6</v>
      </c>
      <c r="J56">
        <f>[1]Sheet1!J55</f>
        <v>1.3</v>
      </c>
      <c r="K56">
        <f>[1]Sheet1!K55</f>
        <v>1.7</v>
      </c>
      <c r="L56">
        <f>[1]Sheet1!L55</f>
        <v>5.6</v>
      </c>
      <c r="M56">
        <f>[1]Sheet1!M55</f>
        <v>5.5</v>
      </c>
      <c r="N56">
        <f>[1]Sheet1!N55</f>
        <v>5.5</v>
      </c>
      <c r="O56" s="13">
        <f>[1]Sheet1!O55</f>
        <v>5.5</v>
      </c>
      <c r="Q56">
        <f>[1]Sheet1!P55</f>
        <v>1.04</v>
      </c>
      <c r="R56">
        <f>[1]Sheet1!Q55</f>
        <v>0.83</v>
      </c>
      <c r="S56">
        <f>[1]Sheet1!R55</f>
        <v>0.71</v>
      </c>
      <c r="T56" s="13">
        <f>[1]Sheet1!S55</f>
        <v>0.7</v>
      </c>
      <c r="V56" s="3">
        <f t="shared" si="10"/>
        <v>1.4107142857142858</v>
      </c>
      <c r="W56" s="3">
        <f t="shared" si="11"/>
        <v>1.0181818181818181</v>
      </c>
      <c r="X56" s="3">
        <f t="shared" si="12"/>
        <v>0.65454545454545454</v>
      </c>
      <c r="Y56" s="3">
        <f t="shared" si="13"/>
        <v>0.29090909090909095</v>
      </c>
      <c r="Z56" s="3">
        <f t="shared" si="14"/>
        <v>0.23636363636363636</v>
      </c>
      <c r="AA56" s="17">
        <f t="shared" si="15"/>
        <v>0.30909090909090908</v>
      </c>
      <c r="AC56">
        <f t="shared" si="16"/>
        <v>2.3000000000000007</v>
      </c>
      <c r="AD56">
        <f t="shared" si="17"/>
        <v>9.9999999999999645E-2</v>
      </c>
      <c r="AE56">
        <f t="shared" si="18"/>
        <v>-1.9</v>
      </c>
      <c r="AF56">
        <f t="shared" si="19"/>
        <v>-3.9</v>
      </c>
      <c r="AG56">
        <f t="shared" si="20"/>
        <v>-4.2</v>
      </c>
      <c r="AH56">
        <f t="shared" si="21"/>
        <v>-3.8</v>
      </c>
      <c r="AI56" s="17">
        <f t="shared" si="22"/>
        <v>0.65330086580086577</v>
      </c>
      <c r="AJ56" s="3"/>
      <c r="AK56" s="4">
        <f>[1]Sheet1!AA55</f>
        <v>-1.4</v>
      </c>
      <c r="AL56" s="4">
        <f>[1]Sheet1!AB55</f>
        <v>-2.2999999999999998</v>
      </c>
      <c r="AM56" s="4">
        <f>[1]Sheet1!AC55</f>
        <v>-2</v>
      </c>
      <c r="AN56" s="4">
        <f>[1]Sheet1!AD55</f>
        <v>-2.2999999999999998</v>
      </c>
      <c r="AO56" s="18">
        <f>[1]Sheet1!AE55</f>
        <v>0.5</v>
      </c>
      <c r="AP56" s="3"/>
      <c r="AQ56">
        <f>[1]Sheet1!T55</f>
        <v>12.3</v>
      </c>
      <c r="AR56">
        <f>[1]Sheet1!U55</f>
        <v>1.7</v>
      </c>
      <c r="AS56">
        <f>[1]Sheet1!V55</f>
        <v>0.1</v>
      </c>
      <c r="AT56" s="13">
        <f>[1]Sheet1!W55</f>
        <v>0.5</v>
      </c>
      <c r="AV56">
        <f>[1]Sheet1!X55</f>
        <v>6</v>
      </c>
      <c r="AW56">
        <f>[1]Sheet1!Y55</f>
        <v>15</v>
      </c>
      <c r="AX56">
        <f>[1]Sheet1!Z55</f>
        <v>20</v>
      </c>
      <c r="AZ56">
        <f>[1]Sheet1!AF55</f>
        <v>1.9</v>
      </c>
      <c r="BA56" s="13">
        <f>[1]Sheet1!AG55</f>
        <v>2</v>
      </c>
      <c r="BC56" s="2">
        <f t="shared" si="23"/>
        <v>1.4107142857142858</v>
      </c>
      <c r="BD56" s="2">
        <f t="shared" si="24"/>
        <v>1.0181818181818181</v>
      </c>
      <c r="BE56" s="2">
        <f t="shared" si="25"/>
        <v>0.65454545454545454</v>
      </c>
      <c r="BF56" s="2">
        <f t="shared" si="26"/>
        <v>0.29090909090909095</v>
      </c>
      <c r="BG56" s="2">
        <f t="shared" si="27"/>
        <v>0.23636363636363636</v>
      </c>
      <c r="BH56" s="15">
        <f t="shared" si="28"/>
        <v>0.30909090909090908</v>
      </c>
      <c r="BI56" s="1">
        <f t="shared" si="29"/>
        <v>1</v>
      </c>
      <c r="BJ56" s="1">
        <f t="shared" si="30"/>
        <v>1</v>
      </c>
      <c r="BK56" s="1" t="str">
        <f t="shared" si="31"/>
        <v>0</v>
      </c>
      <c r="BL56" s="1" t="str">
        <f t="shared" si="32"/>
        <v>0</v>
      </c>
      <c r="BM56" s="1" t="str">
        <f t="shared" si="33"/>
        <v>0</v>
      </c>
      <c r="BN56" s="1" t="str">
        <f t="shared" si="34"/>
        <v>0</v>
      </c>
      <c r="BO56" s="42">
        <f t="shared" si="35"/>
        <v>2</v>
      </c>
      <c r="BP56" s="1" t="str">
        <f t="shared" si="36"/>
        <v>0</v>
      </c>
      <c r="BQ56" s="1" t="str">
        <f t="shared" si="37"/>
        <v>0</v>
      </c>
      <c r="BR56" s="1">
        <f t="shared" si="38"/>
        <v>1</v>
      </c>
      <c r="BS56" s="1">
        <f t="shared" si="39"/>
        <v>1</v>
      </c>
      <c r="BT56" s="1">
        <f t="shared" si="40"/>
        <v>1</v>
      </c>
      <c r="BU56" s="1">
        <f t="shared" si="41"/>
        <v>1</v>
      </c>
      <c r="BV56" s="42">
        <f t="shared" si="42"/>
        <v>4</v>
      </c>
      <c r="BW56" s="2" t="str">
        <f t="shared" si="47"/>
        <v>Value Destroyer</v>
      </c>
      <c r="BX56" s="2" t="s">
        <v>63</v>
      </c>
      <c r="BY56" s="39">
        <f t="shared" si="43"/>
        <v>4</v>
      </c>
      <c r="BZ56" s="36" t="s">
        <v>62</v>
      </c>
      <c r="CA56" s="39" t="s">
        <v>83</v>
      </c>
      <c r="CB56" s="39" t="str">
        <f t="shared" si="44"/>
        <v>Decreasing</v>
      </c>
      <c r="CC56" s="21">
        <f>(1+(AQ56/100))*(1+(AR56/100))*(1+(AS56/100))*(1+(AT56/100))-1</f>
        <v>0.1489492564549999</v>
      </c>
      <c r="CD56" s="21">
        <f>(1+(AR56/100))*(1+(AS56/100))*(1+(AT56/100))-1</f>
        <v>2.3107084999999694E-2</v>
      </c>
      <c r="CE56" s="21">
        <f>(1+(AS56/100))*(1+(AT56/100))-1</f>
        <v>6.004999999999816E-3</v>
      </c>
      <c r="CF56" s="21">
        <f>AT56/100</f>
        <v>5.0000000000000001E-3</v>
      </c>
      <c r="CG56" s="34">
        <f t="shared" si="48"/>
        <v>4.5765335363749854E-2</v>
      </c>
      <c r="CH56" s="43" t="str">
        <f>IF(CF56&gt;CG56,$CN$4,$CN$5)</f>
        <v>Slower</v>
      </c>
      <c r="CI56" s="43">
        <f t="shared" si="45"/>
        <v>5.0000000000000001E-3</v>
      </c>
      <c r="CJ56" s="43">
        <f t="shared" si="46"/>
        <v>4.5765335363749854E-2</v>
      </c>
      <c r="CK56" s="43" t="str">
        <f>IF(AND(BW56=$BW$6,CM56=$CM$5),$CK$4,$CK$5)</f>
        <v>and</v>
      </c>
      <c r="CL56" s="43" t="s">
        <v>69</v>
      </c>
      <c r="CM56" s="31" t="str">
        <f>IF(CF56&gt;0,"Growing","Shrinking")</f>
        <v>Growing</v>
      </c>
      <c r="CN56" s="44" t="str">
        <f>IF(CM56=$CM$4,CH56,#REF!)</f>
        <v>Slower</v>
      </c>
      <c r="CO56" s="44" t="s">
        <v>66</v>
      </c>
      <c r="CP56" s="44"/>
      <c r="CQ56" s="29">
        <f>AV56/100</f>
        <v>0.06</v>
      </c>
      <c r="CS56" s="28">
        <f>AZ56</f>
        <v>1.9</v>
      </c>
      <c r="CT56" s="28">
        <f>BA56</f>
        <v>2</v>
      </c>
      <c r="CY56" s="2">
        <f>Q56/V56</f>
        <v>0.73721518987341772</v>
      </c>
      <c r="CZ56" s="2">
        <f>R56/W56</f>
        <v>0.81517857142857142</v>
      </c>
      <c r="DA56" s="2">
        <f>S56/X56</f>
        <v>1.0847222222222221</v>
      </c>
      <c r="DB56" s="2">
        <f>T56/Y56</f>
        <v>2.4062499999999996</v>
      </c>
      <c r="DC56" s="2">
        <f>T56/Z56</f>
        <v>2.9615384615384612</v>
      </c>
      <c r="DD56" s="2">
        <f>T56/AA56</f>
        <v>2.2647058823529411</v>
      </c>
    </row>
    <row r="57" spans="1:108" x14ac:dyDescent="0.25">
      <c r="A57" t="str">
        <f>[1]Sheet1!A56</f>
        <v>B1BJSL9</v>
      </c>
      <c r="B57" t="str">
        <f>[1]Sheet1!B56</f>
        <v>HanesBrands</v>
      </c>
      <c r="C57" t="str">
        <f>[1]Sheet1!C56</f>
        <v>Personal Goods</v>
      </c>
      <c r="D57" s="1">
        <f>[1]Sheet1!D56</f>
        <v>11142</v>
      </c>
      <c r="E57" s="1">
        <f>[1]Sheet1!E56</f>
        <v>12008</v>
      </c>
      <c r="F57">
        <f>[1]Sheet1!F56</f>
        <v>6.5</v>
      </c>
      <c r="G57">
        <f>[1]Sheet1!G56</f>
        <v>6.3</v>
      </c>
      <c r="H57">
        <f>[1]Sheet1!H56</f>
        <v>8.4</v>
      </c>
      <c r="I57">
        <f>[1]Sheet1!I56</f>
        <v>12.1</v>
      </c>
      <c r="J57">
        <f>[1]Sheet1!J56</f>
        <v>11.5</v>
      </c>
      <c r="K57">
        <f>[1]Sheet1!K56</f>
        <v>12.3</v>
      </c>
      <c r="L57">
        <f>[1]Sheet1!L56</f>
        <v>5.2</v>
      </c>
      <c r="M57">
        <f>[1]Sheet1!M56</f>
        <v>5.4</v>
      </c>
      <c r="N57">
        <f>[1]Sheet1!N56</f>
        <v>5.5</v>
      </c>
      <c r="O57" s="13">
        <f>[1]Sheet1!O56</f>
        <v>5.9</v>
      </c>
      <c r="Q57">
        <f>[1]Sheet1!P56</f>
        <v>1.1100000000000001</v>
      </c>
      <c r="R57">
        <f>[1]Sheet1!Q56</f>
        <v>1.1399999999999999</v>
      </c>
      <c r="S57">
        <f>[1]Sheet1!R56</f>
        <v>1.54</v>
      </c>
      <c r="T57" s="13">
        <f>[1]Sheet1!S56</f>
        <v>2.3199999999999998</v>
      </c>
      <c r="V57" s="3">
        <f t="shared" si="10"/>
        <v>1.25</v>
      </c>
      <c r="W57" s="3">
        <f t="shared" si="11"/>
        <v>1.1666666666666665</v>
      </c>
      <c r="X57" s="3">
        <f t="shared" si="12"/>
        <v>1.5272727272727273</v>
      </c>
      <c r="Y57" s="3">
        <f t="shared" si="13"/>
        <v>2.0508474576271185</v>
      </c>
      <c r="Z57" s="3">
        <f t="shared" si="14"/>
        <v>1.9491525423728813</v>
      </c>
      <c r="AA57" s="17">
        <f t="shared" si="15"/>
        <v>2.0847457627118642</v>
      </c>
      <c r="AC57">
        <f t="shared" si="16"/>
        <v>1.2999999999999998</v>
      </c>
      <c r="AD57">
        <f t="shared" si="17"/>
        <v>0.89999999999999947</v>
      </c>
      <c r="AE57">
        <f t="shared" si="18"/>
        <v>2.9000000000000004</v>
      </c>
      <c r="AF57">
        <f t="shared" si="19"/>
        <v>6.1999999999999993</v>
      </c>
      <c r="AG57">
        <f t="shared" si="20"/>
        <v>5.6</v>
      </c>
      <c r="AH57">
        <f t="shared" si="21"/>
        <v>6.4</v>
      </c>
      <c r="AI57" s="17">
        <f t="shared" si="22"/>
        <v>1.6714475261085431</v>
      </c>
      <c r="AJ57" s="3"/>
      <c r="AK57" s="4">
        <f>[1]Sheet1!AA56</f>
        <v>0.8</v>
      </c>
      <c r="AL57" s="4">
        <f>[1]Sheet1!AB56</f>
        <v>-0.3</v>
      </c>
      <c r="AM57" s="4">
        <f>[1]Sheet1!AC56</f>
        <v>2.2000000000000002</v>
      </c>
      <c r="AN57" s="4">
        <f>[1]Sheet1!AD56</f>
        <v>3.1</v>
      </c>
      <c r="AO57" s="18">
        <f>[1]Sheet1!AE56</f>
        <v>0.8</v>
      </c>
      <c r="AP57" s="3"/>
      <c r="AQ57">
        <f>[1]Sheet1!T56</f>
        <v>3.4</v>
      </c>
      <c r="AR57">
        <f>[1]Sheet1!U56</f>
        <v>-9.1999999999999993</v>
      </c>
      <c r="AS57">
        <f>[1]Sheet1!V56</f>
        <v>6</v>
      </c>
      <c r="AT57" s="13">
        <f>[1]Sheet1!W56</f>
        <v>3.6</v>
      </c>
      <c r="AV57">
        <f>[1]Sheet1!X56</f>
        <v>95</v>
      </c>
      <c r="AW57">
        <f>[1]Sheet1!Y56</f>
        <v>102</v>
      </c>
      <c r="AX57">
        <f>[1]Sheet1!Z56</f>
        <v>2</v>
      </c>
      <c r="AZ57">
        <f>[1]Sheet1!AF56</f>
        <v>5.0999999999999996</v>
      </c>
      <c r="BA57" s="13">
        <f>[1]Sheet1!AG56</f>
        <v>6.5</v>
      </c>
      <c r="BC57" s="2">
        <f t="shared" si="23"/>
        <v>1.25</v>
      </c>
      <c r="BD57" s="2">
        <f t="shared" si="24"/>
        <v>1.1666666666666665</v>
      </c>
      <c r="BE57" s="2">
        <f t="shared" si="25"/>
        <v>1.5272727272727273</v>
      </c>
      <c r="BF57" s="2">
        <f t="shared" si="26"/>
        <v>2.0508474576271185</v>
      </c>
      <c r="BG57" s="2">
        <f t="shared" si="27"/>
        <v>1.9491525423728813</v>
      </c>
      <c r="BH57" s="15">
        <f t="shared" si="28"/>
        <v>2.0847457627118642</v>
      </c>
      <c r="BI57" s="1">
        <f t="shared" si="29"/>
        <v>1</v>
      </c>
      <c r="BJ57" s="1">
        <f t="shared" si="30"/>
        <v>1</v>
      </c>
      <c r="BK57" s="1">
        <f t="shared" si="31"/>
        <v>1</v>
      </c>
      <c r="BL57" s="1">
        <f t="shared" si="32"/>
        <v>1</v>
      </c>
      <c r="BM57" s="1">
        <f t="shared" si="33"/>
        <v>1</v>
      </c>
      <c r="BN57" s="1">
        <f t="shared" si="34"/>
        <v>1</v>
      </c>
      <c r="BO57" s="42">
        <f t="shared" si="35"/>
        <v>6</v>
      </c>
      <c r="BP57" s="1" t="str">
        <f t="shared" si="36"/>
        <v>0</v>
      </c>
      <c r="BQ57" s="1" t="str">
        <f t="shared" si="37"/>
        <v>0</v>
      </c>
      <c r="BR57" s="1" t="str">
        <f t="shared" si="38"/>
        <v>0</v>
      </c>
      <c r="BS57" s="1" t="str">
        <f t="shared" si="39"/>
        <v>0</v>
      </c>
      <c r="BT57" s="1" t="str">
        <f t="shared" si="40"/>
        <v>0</v>
      </c>
      <c r="BU57" s="1" t="str">
        <f t="shared" si="41"/>
        <v>0</v>
      </c>
      <c r="BV57" s="42">
        <f t="shared" si="42"/>
        <v>0</v>
      </c>
      <c r="BW57" s="2" t="str">
        <f t="shared" si="47"/>
        <v>Value Creator</v>
      </c>
      <c r="BX57" s="2" t="s">
        <v>63</v>
      </c>
      <c r="BY57" s="39">
        <f t="shared" si="43"/>
        <v>6</v>
      </c>
      <c r="BZ57" s="36" t="s">
        <v>62</v>
      </c>
      <c r="CA57" s="39" t="s">
        <v>83</v>
      </c>
      <c r="CB57" s="39" t="str">
        <f t="shared" si="44"/>
        <v>Decreasing</v>
      </c>
      <c r="CC57" s="21">
        <f>(1+(AQ57/100))*(1+(AR57/100))*(1+(AS57/100))*(1+(AT57/100))-1</f>
        <v>3.103167552000019E-2</v>
      </c>
      <c r="CD57" s="21">
        <f>(1+(AR57/100))*(1+(AS57/100))*(1+(AT57/100))-1</f>
        <v>-2.8707199999998823E-3</v>
      </c>
      <c r="CE57" s="21">
        <f>(1+(AS57/100))*(1+(AT57/100))-1</f>
        <v>9.8160000000000025E-2</v>
      </c>
      <c r="CF57" s="21">
        <f>AT57/100</f>
        <v>3.6000000000000004E-2</v>
      </c>
      <c r="CG57" s="34">
        <f t="shared" si="48"/>
        <v>4.0580238880000084E-2</v>
      </c>
      <c r="CH57" s="43" t="str">
        <f>IF(CF57&gt;CG57,$CN$4,$CN$5)</f>
        <v>Slower</v>
      </c>
      <c r="CI57" s="43">
        <f t="shared" si="45"/>
        <v>3.6000000000000004E-2</v>
      </c>
      <c r="CJ57" s="43">
        <f t="shared" si="46"/>
        <v>4.0580238880000084E-2</v>
      </c>
      <c r="CK57" s="43" t="str">
        <f>IF(AND(BW57=$BW$6,CM57=$CM$5),$CK$4,$CK$5)</f>
        <v>and</v>
      </c>
      <c r="CL57" s="43" t="s">
        <v>69</v>
      </c>
      <c r="CM57" s="31" t="str">
        <f>IF(CF57&gt;0,"Growing","Shrinking")</f>
        <v>Growing</v>
      </c>
      <c r="CN57" s="44" t="str">
        <f>IF(CM57=$CM$4,CH57,#REF!)</f>
        <v>Slower</v>
      </c>
      <c r="CO57" s="44" t="s">
        <v>66</v>
      </c>
      <c r="CP57" s="44"/>
      <c r="CQ57" s="29">
        <f>AV57/100</f>
        <v>0.95</v>
      </c>
      <c r="CS57" s="28">
        <f>AZ57</f>
        <v>5.0999999999999996</v>
      </c>
      <c r="CT57" s="28">
        <f>BA57</f>
        <v>6.5</v>
      </c>
      <c r="CY57" s="2">
        <f>Q57/V57</f>
        <v>0.88800000000000012</v>
      </c>
      <c r="CZ57" s="2">
        <f>R57/W57</f>
        <v>0.9771428571428572</v>
      </c>
      <c r="DA57" s="2">
        <f>S57/X57</f>
        <v>1.0083333333333333</v>
      </c>
      <c r="DB57" s="2">
        <f>T57/Y57</f>
        <v>1.1312396694214877</v>
      </c>
      <c r="DC57" s="2">
        <f>T57/Z57</f>
        <v>1.1902608695652173</v>
      </c>
      <c r="DD57" s="2">
        <f>T57/AA57</f>
        <v>1.1128455284552845</v>
      </c>
    </row>
    <row r="58" spans="1:108" x14ac:dyDescent="0.25">
      <c r="A58">
        <f>[1]Sheet1!A57</f>
        <v>2411053</v>
      </c>
      <c r="B58" t="str">
        <f>[1]Sheet1!B57</f>
        <v>Harley-Davidson</v>
      </c>
      <c r="C58" t="str">
        <f>[1]Sheet1!C57</f>
        <v>Autos &amp; Parts</v>
      </c>
      <c r="D58" s="1">
        <f>[1]Sheet1!D57</f>
        <v>14862</v>
      </c>
      <c r="E58" s="1">
        <f>[1]Sheet1!E57</f>
        <v>17923</v>
      </c>
      <c r="F58">
        <f>[1]Sheet1!F57</f>
        <v>7.4</v>
      </c>
      <c r="G58">
        <f>[1]Sheet1!G57</f>
        <v>8.1</v>
      </c>
      <c r="H58">
        <f>[1]Sheet1!H57</f>
        <v>7.5</v>
      </c>
      <c r="I58">
        <f>[1]Sheet1!I57</f>
        <v>8.3000000000000007</v>
      </c>
      <c r="J58">
        <f>[1]Sheet1!J57</f>
        <v>8.1999999999999993</v>
      </c>
      <c r="K58">
        <f>[1]Sheet1!K57</f>
        <v>8.4</v>
      </c>
      <c r="L58">
        <f>[1]Sheet1!L57</f>
        <v>5.0999999999999996</v>
      </c>
      <c r="M58">
        <f>[1]Sheet1!M57</f>
        <v>5.2</v>
      </c>
      <c r="N58">
        <f>[1]Sheet1!N57</f>
        <v>5.3</v>
      </c>
      <c r="O58" s="13">
        <f>[1]Sheet1!O57</f>
        <v>5.5</v>
      </c>
      <c r="Q58">
        <f>[1]Sheet1!P57</f>
        <v>1.37</v>
      </c>
      <c r="R58">
        <f>[1]Sheet1!Q57</f>
        <v>1.51</v>
      </c>
      <c r="S58">
        <f>[1]Sheet1!R57</f>
        <v>1.64</v>
      </c>
      <c r="T58" s="13">
        <f>[1]Sheet1!S57</f>
        <v>1.59</v>
      </c>
      <c r="V58" s="3">
        <f t="shared" si="10"/>
        <v>1.4509803921568629</v>
      </c>
      <c r="W58" s="3">
        <f t="shared" si="11"/>
        <v>1.5576923076923075</v>
      </c>
      <c r="X58" s="3">
        <f t="shared" si="12"/>
        <v>1.4150943396226416</v>
      </c>
      <c r="Y58" s="3">
        <f t="shared" si="13"/>
        <v>1.5090909090909093</v>
      </c>
      <c r="Z58" s="3">
        <f t="shared" si="14"/>
        <v>1.4909090909090907</v>
      </c>
      <c r="AA58" s="17">
        <f t="shared" si="15"/>
        <v>1.5272727272727273</v>
      </c>
      <c r="AC58">
        <f t="shared" si="16"/>
        <v>2.3000000000000007</v>
      </c>
      <c r="AD58">
        <f t="shared" si="17"/>
        <v>2.8999999999999995</v>
      </c>
      <c r="AE58">
        <f t="shared" si="18"/>
        <v>2.2000000000000002</v>
      </c>
      <c r="AF58">
        <f t="shared" si="19"/>
        <v>2.8000000000000007</v>
      </c>
      <c r="AG58">
        <f t="shared" si="20"/>
        <v>2.6999999999999993</v>
      </c>
      <c r="AH58">
        <f t="shared" si="21"/>
        <v>2.9000000000000004</v>
      </c>
      <c r="AI58" s="17">
        <f t="shared" si="22"/>
        <v>1.49183996112409</v>
      </c>
      <c r="AJ58" s="3"/>
      <c r="AK58" s="4">
        <f>[1]Sheet1!AA57</f>
        <v>1</v>
      </c>
      <c r="AL58" s="4">
        <f>[1]Sheet1!AB57</f>
        <v>0.7</v>
      </c>
      <c r="AM58" s="4">
        <f>[1]Sheet1!AC57</f>
        <v>-0.6</v>
      </c>
      <c r="AN58" s="4">
        <f>[1]Sheet1!AD57</f>
        <v>0.6</v>
      </c>
      <c r="AO58" s="18">
        <f>[1]Sheet1!AE57</f>
        <v>0.2</v>
      </c>
      <c r="AP58" s="3"/>
      <c r="AQ58">
        <f>[1]Sheet1!T57</f>
        <v>-2.6</v>
      </c>
      <c r="AR58">
        <f>[1]Sheet1!U57</f>
        <v>-5.7</v>
      </c>
      <c r="AS58">
        <f>[1]Sheet1!V57</f>
        <v>1.7</v>
      </c>
      <c r="AT58" s="13">
        <f>[1]Sheet1!W57</f>
        <v>3</v>
      </c>
      <c r="AV58">
        <f>[1]Sheet1!X57</f>
        <v>-3</v>
      </c>
      <c r="AW58" t="str">
        <f>[1]Sheet1!Y57</f>
        <v>-</v>
      </c>
      <c r="AX58">
        <f>[1]Sheet1!Z57</f>
        <v>4</v>
      </c>
      <c r="AZ58">
        <f>[1]Sheet1!AF57</f>
        <v>5.4</v>
      </c>
      <c r="BA58" s="13">
        <f>[1]Sheet1!AG57</f>
        <v>6.7</v>
      </c>
      <c r="BC58" s="2">
        <f t="shared" si="23"/>
        <v>1.4509803921568629</v>
      </c>
      <c r="BD58" s="2">
        <f t="shared" si="24"/>
        <v>1.5576923076923075</v>
      </c>
      <c r="BE58" s="2">
        <f t="shared" si="25"/>
        <v>1.4150943396226416</v>
      </c>
      <c r="BF58" s="2">
        <f t="shared" si="26"/>
        <v>1.5090909090909093</v>
      </c>
      <c r="BG58" s="2">
        <f t="shared" si="27"/>
        <v>1.4909090909090907</v>
      </c>
      <c r="BH58" s="15">
        <f t="shared" si="28"/>
        <v>1.5272727272727273</v>
      </c>
      <c r="BI58" s="1">
        <f t="shared" si="29"/>
        <v>1</v>
      </c>
      <c r="BJ58" s="1">
        <f t="shared" si="30"/>
        <v>1</v>
      </c>
      <c r="BK58" s="1">
        <f t="shared" si="31"/>
        <v>1</v>
      </c>
      <c r="BL58" s="1">
        <f t="shared" si="32"/>
        <v>1</v>
      </c>
      <c r="BM58" s="1">
        <f t="shared" si="33"/>
        <v>1</v>
      </c>
      <c r="BN58" s="1">
        <f t="shared" si="34"/>
        <v>1</v>
      </c>
      <c r="BO58" s="42">
        <f t="shared" si="35"/>
        <v>6</v>
      </c>
      <c r="BP58" s="1" t="str">
        <f t="shared" si="36"/>
        <v>0</v>
      </c>
      <c r="BQ58" s="1" t="str">
        <f t="shared" si="37"/>
        <v>0</v>
      </c>
      <c r="BR58" s="1" t="str">
        <f t="shared" si="38"/>
        <v>0</v>
      </c>
      <c r="BS58" s="1" t="str">
        <f t="shared" si="39"/>
        <v>0</v>
      </c>
      <c r="BT58" s="1" t="str">
        <f t="shared" si="40"/>
        <v>0</v>
      </c>
      <c r="BU58" s="1" t="str">
        <f t="shared" si="41"/>
        <v>0</v>
      </c>
      <c r="BV58" s="42">
        <f t="shared" si="42"/>
        <v>0</v>
      </c>
      <c r="BW58" s="2" t="str">
        <f t="shared" si="47"/>
        <v>Value Creator</v>
      </c>
      <c r="BX58" s="2" t="s">
        <v>63</v>
      </c>
      <c r="BY58" s="39">
        <f t="shared" si="43"/>
        <v>6</v>
      </c>
      <c r="BZ58" s="36" t="s">
        <v>62</v>
      </c>
      <c r="CA58" s="39" t="s">
        <v>83</v>
      </c>
      <c r="CB58" s="39" t="str">
        <f t="shared" si="44"/>
        <v>Decreasing</v>
      </c>
      <c r="CC58" s="21">
        <f>(1+(AQ58/100))*(1+(AR58/100))*(1+(AS58/100))*(1+(AT58/100))-1</f>
        <v>-3.7880920180000222E-2</v>
      </c>
      <c r="CD58" s="21">
        <f>(1+(AR58/100))*(1+(AS58/100))*(1+(AT58/100))-1</f>
        <v>-1.2198070000000172E-2</v>
      </c>
      <c r="CE58" s="21">
        <f>(1+(AS58/100))*(1+(AT58/100))-1</f>
        <v>4.7509999999999941E-2</v>
      </c>
      <c r="CF58" s="21">
        <f>AT58/100</f>
        <v>0.03</v>
      </c>
      <c r="CG58" s="34">
        <f t="shared" si="48"/>
        <v>6.8577524549998867E-3</v>
      </c>
      <c r="CH58" s="43" t="str">
        <f>IF(CF58&gt;CG58,$CN$4,$CN$5)</f>
        <v>Faster</v>
      </c>
      <c r="CI58" s="43">
        <f t="shared" si="45"/>
        <v>0.03</v>
      </c>
      <c r="CJ58" s="43">
        <f t="shared" si="46"/>
        <v>6.8577524549998867E-3</v>
      </c>
      <c r="CK58" s="43" t="str">
        <f>IF(AND(BW58=$BW$6,CM58=$CM$5),$CK$4,$CK$5)</f>
        <v>and</v>
      </c>
      <c r="CL58" s="43" t="s">
        <v>69</v>
      </c>
      <c r="CM58" s="31" t="str">
        <f>IF(CF58&gt;0,"Growing","Shrinking")</f>
        <v>Growing</v>
      </c>
      <c r="CN58" s="44" t="str">
        <f>IF(CM58=$CM$4,CH58,#REF!)</f>
        <v>Faster</v>
      </c>
      <c r="CO58" s="44" t="s">
        <v>66</v>
      </c>
      <c r="CP58" s="44"/>
      <c r="CQ58" s="29">
        <f>AV58/100</f>
        <v>-0.03</v>
      </c>
      <c r="CS58" s="28">
        <f>AZ58</f>
        <v>5.4</v>
      </c>
      <c r="CT58" s="28">
        <f>BA58</f>
        <v>6.7</v>
      </c>
      <c r="CY58" s="2">
        <f>Q58/V58</f>
        <v>0.94418918918918915</v>
      </c>
      <c r="CZ58" s="2">
        <f>R58/W58</f>
        <v>0.96938271604938286</v>
      </c>
      <c r="DA58" s="2">
        <f>S58/X58</f>
        <v>1.1589333333333331</v>
      </c>
      <c r="DB58" s="2">
        <f>T58/Y58</f>
        <v>1.0536144578313253</v>
      </c>
      <c r="DC58" s="2">
        <f>T58/Z58</f>
        <v>1.0664634146341465</v>
      </c>
      <c r="DD58" s="2">
        <f>T58/AA58</f>
        <v>1.0410714285714286</v>
      </c>
    </row>
    <row r="59" spans="1:108" x14ac:dyDescent="0.25">
      <c r="A59">
        <f>[1]Sheet1!A58</f>
        <v>5687431</v>
      </c>
      <c r="B59" t="str">
        <f>[1]Sheet1!B58</f>
        <v>Hennes &amp; Mauritz</v>
      </c>
      <c r="C59" t="str">
        <f>[1]Sheet1!C58</f>
        <v>Genl Retailers</v>
      </c>
      <c r="D59" s="1">
        <f>[1]Sheet1!D58</f>
        <v>69111</v>
      </c>
      <c r="E59" s="1">
        <f>[1]Sheet1!E58</f>
        <v>65049</v>
      </c>
      <c r="F59">
        <f>[1]Sheet1!F58</f>
        <v>11</v>
      </c>
      <c r="G59">
        <f>[1]Sheet1!G58</f>
        <v>11.6</v>
      </c>
      <c r="H59">
        <f>[1]Sheet1!H58</f>
        <v>11.2</v>
      </c>
      <c r="I59">
        <f>[1]Sheet1!I58</f>
        <v>12.2</v>
      </c>
      <c r="J59">
        <f>[1]Sheet1!J58</f>
        <v>11.6</v>
      </c>
      <c r="K59">
        <f>[1]Sheet1!K58</f>
        <v>12.3</v>
      </c>
      <c r="L59">
        <f>[1]Sheet1!L58</f>
        <v>5.6</v>
      </c>
      <c r="M59">
        <f>[1]Sheet1!M58</f>
        <v>5.6</v>
      </c>
      <c r="N59">
        <f>[1]Sheet1!N58</f>
        <v>5.6</v>
      </c>
      <c r="O59" s="13">
        <f>[1]Sheet1!O58</f>
        <v>5.7</v>
      </c>
      <c r="Q59">
        <f>[1]Sheet1!P58</f>
        <v>2.02</v>
      </c>
      <c r="R59">
        <f>[1]Sheet1!Q58</f>
        <v>2.04</v>
      </c>
      <c r="S59">
        <f>[1]Sheet1!R58</f>
        <v>1.99</v>
      </c>
      <c r="T59" s="13">
        <f>[1]Sheet1!S58</f>
        <v>2.2999999999999998</v>
      </c>
      <c r="V59" s="3">
        <f t="shared" si="10"/>
        <v>1.9642857142857144</v>
      </c>
      <c r="W59" s="3">
        <f t="shared" si="11"/>
        <v>2.0714285714285716</v>
      </c>
      <c r="X59" s="3">
        <f t="shared" si="12"/>
        <v>2</v>
      </c>
      <c r="Y59" s="3">
        <f t="shared" si="13"/>
        <v>2.1403508771929824</v>
      </c>
      <c r="Z59" s="3">
        <f t="shared" si="14"/>
        <v>2.0350877192982453</v>
      </c>
      <c r="AA59" s="17">
        <f t="shared" si="15"/>
        <v>2.1578947368421053</v>
      </c>
      <c r="AC59">
        <f t="shared" si="16"/>
        <v>5.4</v>
      </c>
      <c r="AD59">
        <f t="shared" si="17"/>
        <v>6</v>
      </c>
      <c r="AE59">
        <f t="shared" si="18"/>
        <v>5.6</v>
      </c>
      <c r="AF59">
        <f t="shared" si="19"/>
        <v>6.4999999999999991</v>
      </c>
      <c r="AG59">
        <f t="shared" si="20"/>
        <v>5.8999999999999995</v>
      </c>
      <c r="AH59">
        <f t="shared" si="21"/>
        <v>6.6000000000000005</v>
      </c>
      <c r="AI59" s="17">
        <f t="shared" si="22"/>
        <v>2.0615079365079367</v>
      </c>
      <c r="AJ59" s="3"/>
      <c r="AK59" s="4">
        <f>[1]Sheet1!AA58</f>
        <v>-1.2</v>
      </c>
      <c r="AL59" s="4">
        <f>[1]Sheet1!AB58</f>
        <v>0.6</v>
      </c>
      <c r="AM59" s="4">
        <f>[1]Sheet1!AC58</f>
        <v>-0.4</v>
      </c>
      <c r="AN59" s="4">
        <f>[1]Sheet1!AD58</f>
        <v>0.4</v>
      </c>
      <c r="AO59" s="18">
        <f>[1]Sheet1!AE58</f>
        <v>0.7</v>
      </c>
      <c r="AP59" s="3"/>
      <c r="AQ59">
        <f>[1]Sheet1!T58</f>
        <v>-0.4</v>
      </c>
      <c r="AR59">
        <f>[1]Sheet1!U58</f>
        <v>5.0999999999999996</v>
      </c>
      <c r="AS59">
        <f>[1]Sheet1!V58</f>
        <v>5.5</v>
      </c>
      <c r="AT59" s="13">
        <f>[1]Sheet1!W58</f>
        <v>1.5</v>
      </c>
      <c r="AV59">
        <f>[1]Sheet1!X58</f>
        <v>-2</v>
      </c>
      <c r="AW59">
        <f>[1]Sheet1!Y58</f>
        <v>4</v>
      </c>
      <c r="AX59">
        <f>[1]Sheet1!Z58</f>
        <v>12</v>
      </c>
      <c r="AZ59">
        <f>[1]Sheet1!AF58</f>
        <v>3.2</v>
      </c>
      <c r="BA59" s="13">
        <f>[1]Sheet1!AG58</f>
        <v>3.5</v>
      </c>
      <c r="BC59" s="2">
        <f t="shared" si="23"/>
        <v>1.9642857142857144</v>
      </c>
      <c r="BD59" s="2">
        <f t="shared" si="24"/>
        <v>2.0714285714285716</v>
      </c>
      <c r="BE59" s="2">
        <f t="shared" si="25"/>
        <v>2</v>
      </c>
      <c r="BF59" s="2">
        <f t="shared" si="26"/>
        <v>2.1403508771929824</v>
      </c>
      <c r="BG59" s="2">
        <f t="shared" si="27"/>
        <v>2.0350877192982453</v>
      </c>
      <c r="BH59" s="15">
        <f t="shared" si="28"/>
        <v>2.1578947368421053</v>
      </c>
      <c r="BI59" s="1">
        <f t="shared" si="29"/>
        <v>1</v>
      </c>
      <c r="BJ59" s="1">
        <f t="shared" si="30"/>
        <v>1</v>
      </c>
      <c r="BK59" s="1">
        <f t="shared" si="31"/>
        <v>1</v>
      </c>
      <c r="BL59" s="1">
        <f t="shared" si="32"/>
        <v>1</v>
      </c>
      <c r="BM59" s="1">
        <f t="shared" si="33"/>
        <v>1</v>
      </c>
      <c r="BN59" s="1">
        <f t="shared" si="34"/>
        <v>1</v>
      </c>
      <c r="BO59" s="42">
        <f t="shared" si="35"/>
        <v>6</v>
      </c>
      <c r="BP59" s="1" t="str">
        <f t="shared" si="36"/>
        <v>0</v>
      </c>
      <c r="BQ59" s="1" t="str">
        <f t="shared" si="37"/>
        <v>0</v>
      </c>
      <c r="BR59" s="1" t="str">
        <f t="shared" si="38"/>
        <v>0</v>
      </c>
      <c r="BS59" s="1" t="str">
        <f t="shared" si="39"/>
        <v>0</v>
      </c>
      <c r="BT59" s="1" t="str">
        <f t="shared" si="40"/>
        <v>0</v>
      </c>
      <c r="BU59" s="1" t="str">
        <f t="shared" si="41"/>
        <v>0</v>
      </c>
      <c r="BV59" s="42">
        <f t="shared" si="42"/>
        <v>0</v>
      </c>
      <c r="BW59" s="2" t="str">
        <f t="shared" si="47"/>
        <v>Value Creator</v>
      </c>
      <c r="BX59" s="2" t="s">
        <v>63</v>
      </c>
      <c r="BY59" s="39">
        <f t="shared" si="43"/>
        <v>6</v>
      </c>
      <c r="BZ59" s="36" t="s">
        <v>62</v>
      </c>
      <c r="CA59" s="39" t="s">
        <v>83</v>
      </c>
      <c r="CB59" s="39" t="str">
        <f t="shared" si="44"/>
        <v>Decreasing</v>
      </c>
      <c r="CC59" s="21">
        <f>(1+(AQ59/100))*(1+(AR59/100))*(1+(AS59/100))*(1+(AT59/100))-1</f>
        <v>0.12093532669999973</v>
      </c>
      <c r="CD59" s="21">
        <f>(1+(AR59/100))*(1+(AS59/100))*(1+(AT59/100))-1</f>
        <v>0.12543707499999979</v>
      </c>
      <c r="CE59" s="21">
        <f>(1+(AS59/100))*(1+(AT59/100))-1</f>
        <v>7.0824999999999916E-2</v>
      </c>
      <c r="CF59" s="21">
        <f>AT59/100</f>
        <v>1.4999999999999999E-2</v>
      </c>
      <c r="CG59" s="34">
        <f t="shared" si="48"/>
        <v>8.3049350424999863E-2</v>
      </c>
      <c r="CH59" s="43" t="str">
        <f>IF(CF59&gt;CG59,$CN$4,$CN$5)</f>
        <v>Slower</v>
      </c>
      <c r="CI59" s="43">
        <f t="shared" si="45"/>
        <v>1.4999999999999999E-2</v>
      </c>
      <c r="CJ59" s="43">
        <f t="shared" si="46"/>
        <v>8.3049350424999863E-2</v>
      </c>
      <c r="CK59" s="43" t="str">
        <f>IF(AND(BW59=$BW$6,CM59=$CM$5),$CK$4,$CK$5)</f>
        <v>and</v>
      </c>
      <c r="CL59" s="43" t="s">
        <v>69</v>
      </c>
      <c r="CM59" s="31" t="str">
        <f>IF(CF59&gt;0,"Growing","Shrinking")</f>
        <v>Growing</v>
      </c>
      <c r="CN59" s="44" t="str">
        <f>IF(CM59=$CM$4,CH59,#REF!)</f>
        <v>Slower</v>
      </c>
      <c r="CO59" s="44" t="s">
        <v>66</v>
      </c>
      <c r="CP59" s="44"/>
      <c r="CQ59" s="29">
        <f>AV59/100</f>
        <v>-0.02</v>
      </c>
      <c r="CS59" s="28">
        <f>AZ59</f>
        <v>3.2</v>
      </c>
      <c r="CT59" s="28">
        <f>BA59</f>
        <v>3.5</v>
      </c>
      <c r="CY59" s="2">
        <f>Q59/V59</f>
        <v>1.0283636363636364</v>
      </c>
      <c r="CZ59" s="2">
        <f>R59/W59</f>
        <v>0.98482758620689648</v>
      </c>
      <c r="DA59" s="2">
        <f>S59/X59</f>
        <v>0.995</v>
      </c>
      <c r="DB59" s="2">
        <f>T59/Y59</f>
        <v>1.0745901639344262</v>
      </c>
      <c r="DC59" s="2">
        <f>T59/Z59</f>
        <v>1.1301724137931035</v>
      </c>
      <c r="DD59" s="2">
        <f>T59/AA59</f>
        <v>1.0658536585365852</v>
      </c>
    </row>
    <row r="60" spans="1:108" x14ac:dyDescent="0.25">
      <c r="A60">
        <f>[1]Sheet1!A59</f>
        <v>5253973</v>
      </c>
      <c r="B60" t="str">
        <f>[1]Sheet1!B59</f>
        <v>Hermes</v>
      </c>
      <c r="C60" t="str">
        <f>[1]Sheet1!C59</f>
        <v>Personal Goods</v>
      </c>
      <c r="D60" s="1">
        <f>[1]Sheet1!D59</f>
        <v>33845</v>
      </c>
      <c r="E60" s="1">
        <f>[1]Sheet1!E59</f>
        <v>31541</v>
      </c>
      <c r="F60">
        <f>[1]Sheet1!F59</f>
        <v>16.100000000000001</v>
      </c>
      <c r="G60">
        <f>[1]Sheet1!G59</f>
        <v>18.399999999999999</v>
      </c>
      <c r="H60">
        <f>[1]Sheet1!H59</f>
        <v>17.399999999999999</v>
      </c>
      <c r="I60">
        <f>[1]Sheet1!I59</f>
        <v>16.100000000000001</v>
      </c>
      <c r="J60">
        <f>[1]Sheet1!J59</f>
        <v>16.600000000000001</v>
      </c>
      <c r="K60">
        <f>[1]Sheet1!K59</f>
        <v>16</v>
      </c>
      <c r="L60">
        <f>[1]Sheet1!L59</f>
        <v>6.5</v>
      </c>
      <c r="M60">
        <f>[1]Sheet1!M59</f>
        <v>6.4</v>
      </c>
      <c r="N60">
        <f>[1]Sheet1!N59</f>
        <v>6.4</v>
      </c>
      <c r="O60" s="13">
        <f>[1]Sheet1!O59</f>
        <v>6.5</v>
      </c>
      <c r="Q60">
        <f>[1]Sheet1!P59</f>
        <v>4.91</v>
      </c>
      <c r="R60">
        <f>[1]Sheet1!Q59</f>
        <v>5.47</v>
      </c>
      <c r="S60">
        <f>[1]Sheet1!R59</f>
        <v>5.03</v>
      </c>
      <c r="T60" s="13">
        <f>[1]Sheet1!S59</f>
        <v>3.91</v>
      </c>
      <c r="V60" s="3">
        <f t="shared" si="10"/>
        <v>2.476923076923077</v>
      </c>
      <c r="W60" s="3">
        <f t="shared" si="11"/>
        <v>2.8749999999999996</v>
      </c>
      <c r="X60" s="3">
        <f t="shared" si="12"/>
        <v>2.7187499999999996</v>
      </c>
      <c r="Y60" s="3">
        <f t="shared" si="13"/>
        <v>2.476923076923077</v>
      </c>
      <c r="Z60" s="3">
        <f t="shared" si="14"/>
        <v>2.5538461538461541</v>
      </c>
      <c r="AA60" s="17">
        <f t="shared" si="15"/>
        <v>2.4615384615384617</v>
      </c>
      <c r="AC60">
        <f t="shared" si="16"/>
        <v>9.6000000000000014</v>
      </c>
      <c r="AD60">
        <f t="shared" si="17"/>
        <v>11.999999999999998</v>
      </c>
      <c r="AE60">
        <f t="shared" si="18"/>
        <v>10.999999999999998</v>
      </c>
      <c r="AF60">
        <f t="shared" si="19"/>
        <v>9.6000000000000014</v>
      </c>
      <c r="AG60">
        <f t="shared" si="20"/>
        <v>10.100000000000001</v>
      </c>
      <c r="AH60">
        <f t="shared" si="21"/>
        <v>9.5</v>
      </c>
      <c r="AI60" s="17">
        <f t="shared" si="22"/>
        <v>2.5938301282051284</v>
      </c>
      <c r="AJ60" s="3"/>
      <c r="AK60" s="4">
        <f>[1]Sheet1!AA59</f>
        <v>3.1</v>
      </c>
      <c r="AL60" s="4">
        <f>[1]Sheet1!AB59</f>
        <v>2.4</v>
      </c>
      <c r="AM60" s="4">
        <f>[1]Sheet1!AC59</f>
        <v>-1</v>
      </c>
      <c r="AN60" s="4">
        <f>[1]Sheet1!AD59</f>
        <v>-0.8</v>
      </c>
      <c r="AO60" s="18">
        <f>[1]Sheet1!AE59</f>
        <v>-0.6</v>
      </c>
      <c r="AP60" s="3"/>
      <c r="AQ60">
        <f>[1]Sheet1!T59</f>
        <v>8.6</v>
      </c>
      <c r="AR60">
        <f>[1]Sheet1!U59</f>
        <v>7</v>
      </c>
      <c r="AS60">
        <f>[1]Sheet1!V59</f>
        <v>13.5</v>
      </c>
      <c r="AT60" s="13">
        <f>[1]Sheet1!W59</f>
        <v>14.5</v>
      </c>
      <c r="AV60">
        <f>[1]Sheet1!X59</f>
        <v>10</v>
      </c>
      <c r="AW60">
        <f>[1]Sheet1!Y59</f>
        <v>37</v>
      </c>
      <c r="AX60">
        <f>[1]Sheet1!Z59</f>
        <v>17</v>
      </c>
      <c r="AZ60">
        <f>[1]Sheet1!AF59</f>
        <v>19.399999999999999</v>
      </c>
      <c r="BA60" s="13">
        <f>[1]Sheet1!AG59</f>
        <v>23.3</v>
      </c>
      <c r="BC60" s="2">
        <f t="shared" si="23"/>
        <v>2.476923076923077</v>
      </c>
      <c r="BD60" s="2">
        <f t="shared" si="24"/>
        <v>2.8749999999999996</v>
      </c>
      <c r="BE60" s="2">
        <f t="shared" si="25"/>
        <v>2.7187499999999996</v>
      </c>
      <c r="BF60" s="2">
        <f t="shared" si="26"/>
        <v>2.476923076923077</v>
      </c>
      <c r="BG60" s="2">
        <f t="shared" si="27"/>
        <v>2.5538461538461541</v>
      </c>
      <c r="BH60" s="15">
        <f t="shared" si="28"/>
        <v>2.4615384615384617</v>
      </c>
      <c r="BI60" s="1">
        <f t="shared" si="29"/>
        <v>1</v>
      </c>
      <c r="BJ60" s="1">
        <f t="shared" si="30"/>
        <v>1</v>
      </c>
      <c r="BK60" s="1">
        <f t="shared" si="31"/>
        <v>1</v>
      </c>
      <c r="BL60" s="1">
        <f t="shared" si="32"/>
        <v>1</v>
      </c>
      <c r="BM60" s="1">
        <f t="shared" si="33"/>
        <v>1</v>
      </c>
      <c r="BN60" s="1">
        <f t="shared" si="34"/>
        <v>1</v>
      </c>
      <c r="BO60" s="42">
        <f t="shared" si="35"/>
        <v>6</v>
      </c>
      <c r="BP60" s="1" t="str">
        <f t="shared" si="36"/>
        <v>0</v>
      </c>
      <c r="BQ60" s="1" t="str">
        <f t="shared" si="37"/>
        <v>0</v>
      </c>
      <c r="BR60" s="1" t="str">
        <f t="shared" si="38"/>
        <v>0</v>
      </c>
      <c r="BS60" s="1" t="str">
        <f t="shared" si="39"/>
        <v>0</v>
      </c>
      <c r="BT60" s="1" t="str">
        <f t="shared" si="40"/>
        <v>0</v>
      </c>
      <c r="BU60" s="1" t="str">
        <f t="shared" si="41"/>
        <v>0</v>
      </c>
      <c r="BV60" s="42">
        <f t="shared" si="42"/>
        <v>0</v>
      </c>
      <c r="BW60" s="2" t="str">
        <f t="shared" si="47"/>
        <v>Value Creator</v>
      </c>
      <c r="BX60" s="2" t="s">
        <v>63</v>
      </c>
      <c r="BY60" s="39">
        <f t="shared" si="43"/>
        <v>6</v>
      </c>
      <c r="BZ60" s="36" t="s">
        <v>62</v>
      </c>
      <c r="CA60" s="39" t="s">
        <v>83</v>
      </c>
      <c r="CB60" s="39" t="str">
        <f t="shared" si="44"/>
        <v>Increasing</v>
      </c>
      <c r="CC60" s="21">
        <f>(1+(AQ60/100))*(1+(AR60/100))*(1+(AS60/100))*(1+(AT60/100))-1</f>
        <v>0.51013214150000019</v>
      </c>
      <c r="CD60" s="21">
        <f>(1+(AR60/100))*(1+(AS60/100))*(1+(AT60/100))-1</f>
        <v>0.39054524999999995</v>
      </c>
      <c r="CE60" s="21">
        <f>(1+(AS60/100))*(1+(AT60/100))-1</f>
        <v>0.29957499999999992</v>
      </c>
      <c r="CF60" s="21">
        <f>AT60/100</f>
        <v>0.14499999999999999</v>
      </c>
      <c r="CG60" s="34">
        <f t="shared" si="48"/>
        <v>0.33631309787500002</v>
      </c>
      <c r="CH60" s="43" t="str">
        <f>IF(CF60&gt;CG60,$CN$4,$CN$5)</f>
        <v>Slower</v>
      </c>
      <c r="CI60" s="43">
        <f t="shared" si="45"/>
        <v>0.14499999999999999</v>
      </c>
      <c r="CJ60" s="43">
        <f t="shared" si="46"/>
        <v>0.33631309787500002</v>
      </c>
      <c r="CK60" s="43" t="str">
        <f>IF(AND(BW60=$BW$6,CM60=$CM$5),$CK$4,$CK$5)</f>
        <v>and</v>
      </c>
      <c r="CL60" s="43" t="s">
        <v>69</v>
      </c>
      <c r="CM60" s="31" t="str">
        <f>IF(CF60&gt;0,"Growing","Shrinking")</f>
        <v>Growing</v>
      </c>
      <c r="CN60" s="44" t="str">
        <f>IF(CM60=$CM$4,CH60,#REF!)</f>
        <v>Slower</v>
      </c>
      <c r="CO60" s="44" t="s">
        <v>66</v>
      </c>
      <c r="CP60" s="44"/>
      <c r="CQ60" s="29">
        <f>AV60/100</f>
        <v>0.1</v>
      </c>
      <c r="CS60" s="28">
        <f>AZ60</f>
        <v>19.399999999999999</v>
      </c>
      <c r="CT60" s="28">
        <f>BA60</f>
        <v>23.3</v>
      </c>
      <c r="CY60" s="2">
        <f>Q60/V60</f>
        <v>1.9822981366459627</v>
      </c>
      <c r="CZ60" s="2">
        <f>R60/W60</f>
        <v>1.9026086956521742</v>
      </c>
      <c r="DA60" s="2">
        <f>S60/X60</f>
        <v>1.850114942528736</v>
      </c>
      <c r="DB60" s="2">
        <f>T60/Y60</f>
        <v>1.5785714285714285</v>
      </c>
      <c r="DC60" s="2">
        <f>T60/Z60</f>
        <v>1.5310240963855422</v>
      </c>
      <c r="DD60" s="2">
        <f>T60/AA60</f>
        <v>1.5884374999999999</v>
      </c>
    </row>
    <row r="61" spans="1:108" x14ac:dyDescent="0.25">
      <c r="A61">
        <f>[1]Sheet1!A60</f>
        <v>2434209</v>
      </c>
      <c r="B61" t="str">
        <f>[1]Sheet1!B60</f>
        <v>Home Depot</v>
      </c>
      <c r="C61" t="str">
        <f>[1]Sheet1!C60</f>
        <v>Genl Retailers</v>
      </c>
      <c r="D61" s="1">
        <f>[1]Sheet1!D60</f>
        <v>131321</v>
      </c>
      <c r="E61" s="1">
        <f>[1]Sheet1!E60</f>
        <v>139717</v>
      </c>
      <c r="F61">
        <f>[1]Sheet1!F60</f>
        <v>8.8000000000000007</v>
      </c>
      <c r="G61">
        <f>[1]Sheet1!G60</f>
        <v>10</v>
      </c>
      <c r="H61">
        <f>[1]Sheet1!H60</f>
        <v>11.3</v>
      </c>
      <c r="I61">
        <f>[1]Sheet1!I60</f>
        <v>12.3</v>
      </c>
      <c r="J61">
        <f>[1]Sheet1!J60</f>
        <v>12</v>
      </c>
      <c r="K61">
        <f>[1]Sheet1!K60</f>
        <v>12.4</v>
      </c>
      <c r="L61">
        <f>[1]Sheet1!L60</f>
        <v>5.7</v>
      </c>
      <c r="M61">
        <f>[1]Sheet1!M60</f>
        <v>5.7</v>
      </c>
      <c r="N61">
        <f>[1]Sheet1!N60</f>
        <v>5.5</v>
      </c>
      <c r="O61" s="13">
        <f>[1]Sheet1!O60</f>
        <v>5.8</v>
      </c>
      <c r="Q61">
        <f>[1]Sheet1!P60</f>
        <v>1.19</v>
      </c>
      <c r="R61">
        <f>[1]Sheet1!Q60</f>
        <v>1.61</v>
      </c>
      <c r="S61">
        <f>[1]Sheet1!R60</f>
        <v>2.02</v>
      </c>
      <c r="T61" s="13">
        <f>[1]Sheet1!S60</f>
        <v>2.17</v>
      </c>
      <c r="V61" s="3">
        <f t="shared" si="10"/>
        <v>1.5438596491228072</v>
      </c>
      <c r="W61" s="3">
        <f t="shared" si="11"/>
        <v>1.7543859649122806</v>
      </c>
      <c r="X61" s="3">
        <f t="shared" si="12"/>
        <v>2.0545454545454547</v>
      </c>
      <c r="Y61" s="3">
        <f t="shared" si="13"/>
        <v>2.1206896551724141</v>
      </c>
      <c r="Z61" s="3">
        <f t="shared" si="14"/>
        <v>2.0689655172413794</v>
      </c>
      <c r="AA61" s="17">
        <f t="shared" si="15"/>
        <v>2.1379310344827589</v>
      </c>
      <c r="AC61">
        <f t="shared" si="16"/>
        <v>3.1000000000000005</v>
      </c>
      <c r="AD61">
        <f t="shared" si="17"/>
        <v>4.3</v>
      </c>
      <c r="AE61">
        <f t="shared" si="18"/>
        <v>5.8000000000000007</v>
      </c>
      <c r="AF61">
        <f t="shared" si="19"/>
        <v>6.5000000000000009</v>
      </c>
      <c r="AG61">
        <f t="shared" si="20"/>
        <v>6.2</v>
      </c>
      <c r="AH61">
        <f t="shared" si="21"/>
        <v>6.6000000000000005</v>
      </c>
      <c r="AI61" s="17">
        <f t="shared" si="22"/>
        <v>1.9467295459128493</v>
      </c>
      <c r="AJ61" s="3"/>
      <c r="AK61" s="4">
        <f>[1]Sheet1!AA60</f>
        <v>0.9</v>
      </c>
      <c r="AL61" s="4">
        <f>[1]Sheet1!AB60</f>
        <v>1.2</v>
      </c>
      <c r="AM61" s="4">
        <f>[1]Sheet1!AC60</f>
        <v>1.3</v>
      </c>
      <c r="AN61" s="4">
        <f>[1]Sheet1!AD60</f>
        <v>0.7</v>
      </c>
      <c r="AO61" s="18">
        <f>[1]Sheet1!AE60</f>
        <v>0.4</v>
      </c>
      <c r="AP61" s="3"/>
      <c r="AQ61">
        <f>[1]Sheet1!T60</f>
        <v>0.1</v>
      </c>
      <c r="AR61">
        <f>[1]Sheet1!U60</f>
        <v>-1.9</v>
      </c>
      <c r="AS61">
        <f>[1]Sheet1!V60</f>
        <v>-1</v>
      </c>
      <c r="AT61" s="13">
        <f>[1]Sheet1!W60</f>
        <v>2.7</v>
      </c>
      <c r="AV61">
        <f>[1]Sheet1!X60</f>
        <v>27</v>
      </c>
      <c r="AW61">
        <f>[1]Sheet1!Y60</f>
        <v>14</v>
      </c>
      <c r="AX61">
        <f>[1]Sheet1!Z60</f>
        <v>12</v>
      </c>
      <c r="AZ61">
        <f>[1]Sheet1!AF60</f>
        <v>7.7</v>
      </c>
      <c r="BA61" s="13">
        <f>[1]Sheet1!AG60</f>
        <v>8.8000000000000007</v>
      </c>
      <c r="BC61" s="2">
        <f t="shared" si="23"/>
        <v>1.5438596491228072</v>
      </c>
      <c r="BD61" s="2">
        <f t="shared" si="24"/>
        <v>1.7543859649122806</v>
      </c>
      <c r="BE61" s="2">
        <f t="shared" si="25"/>
        <v>2.0545454545454547</v>
      </c>
      <c r="BF61" s="2">
        <f t="shared" si="26"/>
        <v>2.1206896551724141</v>
      </c>
      <c r="BG61" s="2">
        <f t="shared" si="27"/>
        <v>2.0689655172413794</v>
      </c>
      <c r="BH61" s="15">
        <f t="shared" si="28"/>
        <v>2.1379310344827589</v>
      </c>
      <c r="BI61" s="1">
        <f t="shared" si="29"/>
        <v>1</v>
      </c>
      <c r="BJ61" s="1">
        <f t="shared" si="30"/>
        <v>1</v>
      </c>
      <c r="BK61" s="1">
        <f t="shared" si="31"/>
        <v>1</v>
      </c>
      <c r="BL61" s="1">
        <f t="shared" si="32"/>
        <v>1</v>
      </c>
      <c r="BM61" s="1">
        <f t="shared" si="33"/>
        <v>1</v>
      </c>
      <c r="BN61" s="1">
        <f t="shared" si="34"/>
        <v>1</v>
      </c>
      <c r="BO61" s="42">
        <f t="shared" si="35"/>
        <v>6</v>
      </c>
      <c r="BP61" s="1" t="str">
        <f t="shared" si="36"/>
        <v>0</v>
      </c>
      <c r="BQ61" s="1" t="str">
        <f t="shared" si="37"/>
        <v>0</v>
      </c>
      <c r="BR61" s="1" t="str">
        <f t="shared" si="38"/>
        <v>0</v>
      </c>
      <c r="BS61" s="1" t="str">
        <f t="shared" si="39"/>
        <v>0</v>
      </c>
      <c r="BT61" s="1" t="str">
        <f t="shared" si="40"/>
        <v>0</v>
      </c>
      <c r="BU61" s="1" t="str">
        <f t="shared" si="41"/>
        <v>0</v>
      </c>
      <c r="BV61" s="42">
        <f t="shared" si="42"/>
        <v>0</v>
      </c>
      <c r="BW61" s="2" t="str">
        <f t="shared" si="47"/>
        <v>Value Creator</v>
      </c>
      <c r="BX61" s="2" t="s">
        <v>63</v>
      </c>
      <c r="BY61" s="39">
        <f t="shared" si="43"/>
        <v>6</v>
      </c>
      <c r="BZ61" s="36" t="s">
        <v>62</v>
      </c>
      <c r="CA61" s="39" t="s">
        <v>83</v>
      </c>
      <c r="CB61" s="39" t="str">
        <f t="shared" si="44"/>
        <v>Decreasing</v>
      </c>
      <c r="CC61" s="21">
        <f>(1+(AQ61/100))*(1+(AR61/100))*(1+(AS61/100))*(1+(AT61/100))-1</f>
        <v>-1.5904578700002281E-3</v>
      </c>
      <c r="CD61" s="21">
        <f>(1+(AR61/100))*(1+(AS61/100))*(1+(AT61/100))-1</f>
        <v>-2.5878700000000476E-3</v>
      </c>
      <c r="CE61" s="21">
        <f>(1+(AS61/100))*(1+(AT61/100))-1</f>
        <v>1.6729999999999912E-2</v>
      </c>
      <c r="CF61" s="21">
        <f>AT61/100</f>
        <v>2.7000000000000003E-2</v>
      </c>
      <c r="CG61" s="34">
        <f t="shared" si="48"/>
        <v>9.8879180324999098E-3</v>
      </c>
      <c r="CH61" s="43" t="str">
        <f>IF(CF61&gt;CG61,$CN$4,$CN$5)</f>
        <v>Faster</v>
      </c>
      <c r="CI61" s="43">
        <f t="shared" si="45"/>
        <v>2.7000000000000003E-2</v>
      </c>
      <c r="CJ61" s="43">
        <f t="shared" si="46"/>
        <v>9.8879180324999098E-3</v>
      </c>
      <c r="CK61" s="43" t="str">
        <f>IF(AND(BW61=$BW$6,CM61=$CM$5),$CK$4,$CK$5)</f>
        <v>and</v>
      </c>
      <c r="CL61" s="43" t="s">
        <v>69</v>
      </c>
      <c r="CM61" s="31" t="str">
        <f>IF(CF61&gt;0,"Growing","Shrinking")</f>
        <v>Growing</v>
      </c>
      <c r="CN61" s="44" t="str">
        <f>IF(CM61=$CM$4,CH61,#REF!)</f>
        <v>Faster</v>
      </c>
      <c r="CO61" s="44" t="s">
        <v>66</v>
      </c>
      <c r="CP61" s="44"/>
      <c r="CQ61" s="29">
        <f>AV61/100</f>
        <v>0.27</v>
      </c>
      <c r="CS61" s="28">
        <f>AZ61</f>
        <v>7.7</v>
      </c>
      <c r="CT61" s="28">
        <f>BA61</f>
        <v>8.8000000000000007</v>
      </c>
      <c r="CY61" s="2">
        <f>Q61/V61</f>
        <v>0.77079545454545439</v>
      </c>
      <c r="CZ61" s="2">
        <f>R61/W61</f>
        <v>0.91770000000000007</v>
      </c>
      <c r="DA61" s="2">
        <f>S61/X61</f>
        <v>0.98318584070796455</v>
      </c>
      <c r="DB61" s="2">
        <f>T61/Y61</f>
        <v>1.0232520325203249</v>
      </c>
      <c r="DC61" s="2">
        <f>T61/Z61</f>
        <v>1.0488333333333333</v>
      </c>
      <c r="DD61" s="2">
        <f>T61/AA61</f>
        <v>1.0149999999999999</v>
      </c>
    </row>
    <row r="62" spans="1:108" x14ac:dyDescent="0.25">
      <c r="A62" t="str">
        <f>[1]Sheet1!A61</f>
        <v>B19NKB7</v>
      </c>
      <c r="B62" t="str">
        <f>[1]Sheet1!B61</f>
        <v>Home Retail</v>
      </c>
      <c r="C62" t="str">
        <f>[1]Sheet1!C61</f>
        <v>Genl Retailers</v>
      </c>
      <c r="D62" s="1">
        <f>[1]Sheet1!D61</f>
        <v>2417</v>
      </c>
      <c r="E62" s="1">
        <f>[1]Sheet1!E61</f>
        <v>1701</v>
      </c>
      <c r="F62">
        <f>[1]Sheet1!F61</f>
        <v>-2.2999999999999998</v>
      </c>
      <c r="G62">
        <f>[1]Sheet1!G61</f>
        <v>-3.1</v>
      </c>
      <c r="H62">
        <f>[1]Sheet1!H61</f>
        <v>-2.7</v>
      </c>
      <c r="I62">
        <f>[1]Sheet1!I61</f>
        <v>-2.4</v>
      </c>
      <c r="J62">
        <f>[1]Sheet1!J61</f>
        <v>-2.5</v>
      </c>
      <c r="K62">
        <f>[1]Sheet1!K61</f>
        <v>-2.2999999999999998</v>
      </c>
      <c r="L62">
        <f>[1]Sheet1!L61</f>
        <v>6.2</v>
      </c>
      <c r="M62">
        <f>[1]Sheet1!M61</f>
        <v>6.2</v>
      </c>
      <c r="N62">
        <f>[1]Sheet1!N61</f>
        <v>6.3</v>
      </c>
      <c r="O62" s="13">
        <f>[1]Sheet1!O61</f>
        <v>6.3</v>
      </c>
      <c r="Q62">
        <f>[1]Sheet1!P61</f>
        <v>0.35</v>
      </c>
      <c r="R62">
        <f>[1]Sheet1!Q61</f>
        <v>0.3</v>
      </c>
      <c r="S62">
        <f>[1]Sheet1!R61</f>
        <v>0.36</v>
      </c>
      <c r="T62" s="13">
        <f>[1]Sheet1!S61</f>
        <v>0.37</v>
      </c>
      <c r="V62" s="3">
        <f t="shared" si="10"/>
        <v>-0.37096774193548382</v>
      </c>
      <c r="W62" s="3">
        <f t="shared" si="11"/>
        <v>-0.5</v>
      </c>
      <c r="X62" s="3">
        <f t="shared" si="12"/>
        <v>-0.4285714285714286</v>
      </c>
      <c r="Y62" s="3">
        <f t="shared" si="13"/>
        <v>-0.38095238095238093</v>
      </c>
      <c r="Z62" s="3">
        <f t="shared" si="14"/>
        <v>-0.39682539682539686</v>
      </c>
      <c r="AA62" s="17">
        <f t="shared" si="15"/>
        <v>-0.36507936507936506</v>
      </c>
      <c r="AC62">
        <f t="shared" si="16"/>
        <v>-8.5</v>
      </c>
      <c r="AD62">
        <f t="shared" si="17"/>
        <v>-9.3000000000000007</v>
      </c>
      <c r="AE62">
        <f t="shared" si="18"/>
        <v>-9</v>
      </c>
      <c r="AF62">
        <f t="shared" si="19"/>
        <v>-8.6999999999999993</v>
      </c>
      <c r="AG62">
        <f t="shared" si="20"/>
        <v>-8.8000000000000007</v>
      </c>
      <c r="AH62">
        <f t="shared" si="21"/>
        <v>-8.6</v>
      </c>
      <c r="AI62" s="17">
        <f t="shared" si="22"/>
        <v>-0.40706605222734255</v>
      </c>
      <c r="AJ62" s="3"/>
      <c r="AK62" s="4">
        <f>[1]Sheet1!AA61</f>
        <v>-2.2999999999999998</v>
      </c>
      <c r="AL62" s="4">
        <f>[1]Sheet1!AB61</f>
        <v>-0.8</v>
      </c>
      <c r="AM62" s="4">
        <f>[1]Sheet1!AC61</f>
        <v>0.4</v>
      </c>
      <c r="AN62" s="4">
        <f>[1]Sheet1!AD61</f>
        <v>0.3</v>
      </c>
      <c r="AO62" s="18">
        <f>[1]Sheet1!AE61</f>
        <v>0.2</v>
      </c>
      <c r="AP62" s="3"/>
      <c r="AQ62">
        <f>[1]Sheet1!T61</f>
        <v>-2.4</v>
      </c>
      <c r="AR62">
        <f>[1]Sheet1!U61</f>
        <v>-2.6</v>
      </c>
      <c r="AS62">
        <f>[1]Sheet1!V61</f>
        <v>-3.3</v>
      </c>
      <c r="AT62" s="13">
        <f>[1]Sheet1!W61</f>
        <v>-0.6</v>
      </c>
      <c r="AV62" t="str">
        <f>[1]Sheet1!X61</f>
        <v>-</v>
      </c>
      <c r="AW62" t="str">
        <f>[1]Sheet1!Y61</f>
        <v>-</v>
      </c>
      <c r="AX62" t="str">
        <f>[1]Sheet1!Z61</f>
        <v>-</v>
      </c>
      <c r="AZ62">
        <f>[1]Sheet1!AF61</f>
        <v>1.8</v>
      </c>
      <c r="BA62" s="13">
        <f>[1]Sheet1!AG61</f>
        <v>1.8</v>
      </c>
      <c r="BC62" s="2">
        <f t="shared" si="23"/>
        <v>-0.37096774193548382</v>
      </c>
      <c r="BD62" s="2">
        <f t="shared" si="24"/>
        <v>-0.5</v>
      </c>
      <c r="BE62" s="2">
        <f t="shared" si="25"/>
        <v>-0.4285714285714286</v>
      </c>
      <c r="BF62" s="2">
        <f t="shared" si="26"/>
        <v>-0.38095238095238093</v>
      </c>
      <c r="BG62" s="2">
        <f t="shared" si="27"/>
        <v>-0.39682539682539686</v>
      </c>
      <c r="BH62" s="15">
        <f t="shared" si="28"/>
        <v>-0.36507936507936506</v>
      </c>
      <c r="BI62" s="1" t="str">
        <f t="shared" si="29"/>
        <v>0</v>
      </c>
      <c r="BJ62" s="1" t="str">
        <f t="shared" si="30"/>
        <v>0</v>
      </c>
      <c r="BK62" s="1" t="str">
        <f t="shared" si="31"/>
        <v>0</v>
      </c>
      <c r="BL62" s="1" t="str">
        <f t="shared" si="32"/>
        <v>0</v>
      </c>
      <c r="BM62" s="1" t="str">
        <f t="shared" si="33"/>
        <v>0</v>
      </c>
      <c r="BN62" s="1" t="str">
        <f t="shared" si="34"/>
        <v>0</v>
      </c>
      <c r="BO62" s="42">
        <f t="shared" si="35"/>
        <v>0</v>
      </c>
      <c r="BP62" s="1">
        <f t="shared" si="36"/>
        <v>1</v>
      </c>
      <c r="BQ62" s="1">
        <f t="shared" si="37"/>
        <v>1</v>
      </c>
      <c r="BR62" s="1">
        <f t="shared" si="38"/>
        <v>1</v>
      </c>
      <c r="BS62" s="1">
        <f t="shared" si="39"/>
        <v>1</v>
      </c>
      <c r="BT62" s="1">
        <f t="shared" si="40"/>
        <v>1</v>
      </c>
      <c r="BU62" s="1">
        <f t="shared" si="41"/>
        <v>1</v>
      </c>
      <c r="BV62" s="42">
        <f t="shared" si="42"/>
        <v>6</v>
      </c>
      <c r="BW62" s="2" t="str">
        <f t="shared" si="47"/>
        <v>Value Destroyer</v>
      </c>
      <c r="BX62" s="2" t="s">
        <v>63</v>
      </c>
      <c r="BY62" s="39">
        <f t="shared" si="43"/>
        <v>6</v>
      </c>
      <c r="BZ62" s="36" t="s">
        <v>62</v>
      </c>
      <c r="CA62" s="39" t="s">
        <v>83</v>
      </c>
      <c r="CB62" s="39" t="str">
        <f t="shared" si="44"/>
        <v>Decreasing</v>
      </c>
      <c r="CC62" s="21">
        <f>(1+(AQ62/100))*(1+(AR62/100))*(1+(AS62/100))*(1+(AT62/100))-1</f>
        <v>-8.6262112448000083E-2</v>
      </c>
      <c r="CD62" s="21">
        <f>(1+(AR62/100))*(1+(AS62/100))*(1+(AT62/100))-1</f>
        <v>-6.3793148000000022E-2</v>
      </c>
      <c r="CE62" s="21">
        <f>(1+(AS62/100))*(1+(AT62/100))-1</f>
        <v>-3.8802000000000003E-2</v>
      </c>
      <c r="CF62" s="21">
        <f>AT62/100</f>
        <v>-6.0000000000000001E-3</v>
      </c>
      <c r="CG62" s="34">
        <f t="shared" si="48"/>
        <v>-4.8714315112000028E-2</v>
      </c>
      <c r="CH62" s="43" t="str">
        <f>IF(CF62&gt;CG62,$CN$4,$CN$5)</f>
        <v>Faster</v>
      </c>
      <c r="CI62" s="43">
        <f t="shared" si="45"/>
        <v>6.0000000000000001E-3</v>
      </c>
      <c r="CJ62" s="43">
        <f t="shared" si="46"/>
        <v>4.8714315112000028E-2</v>
      </c>
      <c r="CK62" s="43" t="str">
        <f>IF(AND(BW62=$BW$6,CM62=$CM$5),$CK$4,$CK$5)</f>
        <v>but</v>
      </c>
      <c r="CL62" s="43" t="s">
        <v>69</v>
      </c>
      <c r="CM62" s="31" t="str">
        <f>IF(CF62&gt;0,"Growing","Shrinking")</f>
        <v>Shrinking</v>
      </c>
      <c r="CN62" s="44" t="e">
        <f>IF(CM62=$CM$4,CH62,#REF!)</f>
        <v>#REF!</v>
      </c>
      <c r="CO62" s="44" t="s">
        <v>66</v>
      </c>
      <c r="CP62" s="44"/>
      <c r="CQ62" s="29" t="e">
        <f>AV62/100</f>
        <v>#VALUE!</v>
      </c>
      <c r="CS62" s="28">
        <f>AZ62</f>
        <v>1.8</v>
      </c>
      <c r="CT62" s="28">
        <f>BA62</f>
        <v>1.8</v>
      </c>
      <c r="CY62" s="2">
        <f>Q62/V62</f>
        <v>-0.94347826086956532</v>
      </c>
      <c r="CZ62" s="2">
        <f>R62/W62</f>
        <v>-0.6</v>
      </c>
      <c r="DA62" s="2">
        <f>S62/X62</f>
        <v>-0.83999999999999986</v>
      </c>
      <c r="DB62" s="2">
        <f>T62/Y62</f>
        <v>-0.97125000000000006</v>
      </c>
      <c r="DC62" s="2">
        <f>T62/Z62</f>
        <v>-0.9323999999999999</v>
      </c>
      <c r="DD62" s="2">
        <f>T62/AA62</f>
        <v>-1.0134782608695652</v>
      </c>
    </row>
    <row r="63" spans="1:108" x14ac:dyDescent="0.25">
      <c r="A63" t="str">
        <f>[1]Sheet1!A62</f>
        <v>B88MHC4</v>
      </c>
      <c r="B63" t="str">
        <f>[1]Sheet1!B62</f>
        <v>Hugo Boss</v>
      </c>
      <c r="C63" t="str">
        <f>[1]Sheet1!C62</f>
        <v>Personal Goods</v>
      </c>
      <c r="D63" s="1">
        <f>[1]Sheet1!D62</f>
        <v>8985</v>
      </c>
      <c r="E63" s="1">
        <f>[1]Sheet1!E62</f>
        <v>8732</v>
      </c>
      <c r="F63">
        <f>[1]Sheet1!F62</f>
        <v>12.4</v>
      </c>
      <c r="G63">
        <f>[1]Sheet1!G62</f>
        <v>11.1</v>
      </c>
      <c r="H63">
        <f>[1]Sheet1!H62</f>
        <v>8.9</v>
      </c>
      <c r="I63">
        <f>[1]Sheet1!I62</f>
        <v>9.6</v>
      </c>
      <c r="J63">
        <f>[1]Sheet1!J62</f>
        <v>9.3000000000000007</v>
      </c>
      <c r="K63">
        <f>[1]Sheet1!K62</f>
        <v>9.6999999999999993</v>
      </c>
      <c r="L63">
        <f>[1]Sheet1!L62</f>
        <v>6</v>
      </c>
      <c r="M63">
        <f>[1]Sheet1!M62</f>
        <v>5.9</v>
      </c>
      <c r="N63">
        <f>[1]Sheet1!N62</f>
        <v>5.6</v>
      </c>
      <c r="O63" s="13">
        <f>[1]Sheet1!O62</f>
        <v>5.6</v>
      </c>
      <c r="Q63">
        <f>[1]Sheet1!P62</f>
        <v>1.6</v>
      </c>
      <c r="R63">
        <f>[1]Sheet1!Q62</f>
        <v>1.64</v>
      </c>
      <c r="S63">
        <f>[1]Sheet1!R62</f>
        <v>1.46</v>
      </c>
      <c r="T63" s="13">
        <f>[1]Sheet1!S62</f>
        <v>1.5</v>
      </c>
      <c r="V63" s="3">
        <f t="shared" si="10"/>
        <v>2.0666666666666669</v>
      </c>
      <c r="W63" s="3">
        <f t="shared" si="11"/>
        <v>1.8813559322033897</v>
      </c>
      <c r="X63" s="3">
        <f t="shared" si="12"/>
        <v>1.5892857142857144</v>
      </c>
      <c r="Y63" s="3">
        <f t="shared" si="13"/>
        <v>1.7142857142857144</v>
      </c>
      <c r="Z63" s="3">
        <f t="shared" si="14"/>
        <v>1.660714285714286</v>
      </c>
      <c r="AA63" s="17">
        <f t="shared" si="15"/>
        <v>1.7321428571428572</v>
      </c>
      <c r="AC63">
        <f t="shared" si="16"/>
        <v>6.4</v>
      </c>
      <c r="AD63">
        <f t="shared" si="17"/>
        <v>5.1999999999999993</v>
      </c>
      <c r="AE63">
        <f t="shared" si="18"/>
        <v>3.3000000000000007</v>
      </c>
      <c r="AF63">
        <f t="shared" si="19"/>
        <v>4</v>
      </c>
      <c r="AG63">
        <f t="shared" si="20"/>
        <v>3.7000000000000011</v>
      </c>
      <c r="AH63">
        <f t="shared" si="21"/>
        <v>4.0999999999999996</v>
      </c>
      <c r="AI63" s="17">
        <f t="shared" si="22"/>
        <v>1.7740751950497715</v>
      </c>
      <c r="AJ63" s="3"/>
      <c r="AK63" s="4">
        <f>[1]Sheet1!AA62</f>
        <v>1</v>
      </c>
      <c r="AL63" s="4">
        <f>[1]Sheet1!AB62</f>
        <v>-1.2</v>
      </c>
      <c r="AM63" s="4">
        <f>[1]Sheet1!AC62</f>
        <v>-2.2000000000000002</v>
      </c>
      <c r="AN63" s="4">
        <f>[1]Sheet1!AD62</f>
        <v>0.4</v>
      </c>
      <c r="AO63" s="18">
        <f>[1]Sheet1!AE62</f>
        <v>0.3</v>
      </c>
      <c r="AP63" s="3"/>
      <c r="AQ63">
        <f>[1]Sheet1!T62</f>
        <v>11.8</v>
      </c>
      <c r="AR63">
        <f>[1]Sheet1!U62</f>
        <v>21.1</v>
      </c>
      <c r="AS63">
        <f>[1]Sheet1!V62</f>
        <v>36</v>
      </c>
      <c r="AT63" s="13">
        <f>[1]Sheet1!W62</f>
        <v>3.1</v>
      </c>
      <c r="AV63">
        <f>[1]Sheet1!X62</f>
        <v>-1</v>
      </c>
      <c r="AW63">
        <f>[1]Sheet1!Y62</f>
        <v>38</v>
      </c>
      <c r="AX63">
        <f>[1]Sheet1!Z62</f>
        <v>18</v>
      </c>
      <c r="AZ63">
        <f>[1]Sheet1!AF62</f>
        <v>2.6</v>
      </c>
      <c r="BA63" s="13">
        <f>[1]Sheet1!AG62</f>
        <v>2.8</v>
      </c>
      <c r="BC63" s="2">
        <f t="shared" si="23"/>
        <v>2.0666666666666669</v>
      </c>
      <c r="BD63" s="2">
        <f t="shared" si="24"/>
        <v>1.8813559322033897</v>
      </c>
      <c r="BE63" s="2">
        <f t="shared" si="25"/>
        <v>1.5892857142857144</v>
      </c>
      <c r="BF63" s="2">
        <f t="shared" si="26"/>
        <v>1.7142857142857144</v>
      </c>
      <c r="BG63" s="2">
        <f t="shared" si="27"/>
        <v>1.660714285714286</v>
      </c>
      <c r="BH63" s="15">
        <f t="shared" si="28"/>
        <v>1.7321428571428572</v>
      </c>
      <c r="BI63" s="1">
        <f t="shared" si="29"/>
        <v>1</v>
      </c>
      <c r="BJ63" s="1">
        <f t="shared" si="30"/>
        <v>1</v>
      </c>
      <c r="BK63" s="1">
        <f t="shared" si="31"/>
        <v>1</v>
      </c>
      <c r="BL63" s="1">
        <f t="shared" si="32"/>
        <v>1</v>
      </c>
      <c r="BM63" s="1">
        <f t="shared" si="33"/>
        <v>1</v>
      </c>
      <c r="BN63" s="1">
        <f t="shared" si="34"/>
        <v>1</v>
      </c>
      <c r="BO63" s="42">
        <f t="shared" si="35"/>
        <v>6</v>
      </c>
      <c r="BP63" s="1" t="str">
        <f t="shared" si="36"/>
        <v>0</v>
      </c>
      <c r="BQ63" s="1" t="str">
        <f t="shared" si="37"/>
        <v>0</v>
      </c>
      <c r="BR63" s="1" t="str">
        <f t="shared" si="38"/>
        <v>0</v>
      </c>
      <c r="BS63" s="1" t="str">
        <f t="shared" si="39"/>
        <v>0</v>
      </c>
      <c r="BT63" s="1" t="str">
        <f t="shared" si="40"/>
        <v>0</v>
      </c>
      <c r="BU63" s="1" t="str">
        <f t="shared" si="41"/>
        <v>0</v>
      </c>
      <c r="BV63" s="42">
        <f t="shared" si="42"/>
        <v>0</v>
      </c>
      <c r="BW63" s="2" t="str">
        <f t="shared" si="47"/>
        <v>Value Creator</v>
      </c>
      <c r="BX63" s="2" t="s">
        <v>63</v>
      </c>
      <c r="BY63" s="39">
        <f t="shared" si="43"/>
        <v>6</v>
      </c>
      <c r="BZ63" s="36" t="s">
        <v>62</v>
      </c>
      <c r="CA63" s="39" t="s">
        <v>83</v>
      </c>
      <c r="CB63" s="39" t="str">
        <f t="shared" si="44"/>
        <v>Decreasing</v>
      </c>
      <c r="CC63" s="21">
        <f>(1+(AQ63/100))*(1+(AR63/100))*(1+(AS63/100))*(1+(AT63/100))-1</f>
        <v>0.89838161968000008</v>
      </c>
      <c r="CD63" s="21">
        <f>(1+(AR63/100))*(1+(AS63/100))*(1+(AT63/100))-1</f>
        <v>0.69801575999999987</v>
      </c>
      <c r="CE63" s="21">
        <f>(1+(AS63/100))*(1+(AT63/100))-1</f>
        <v>0.40215999999999985</v>
      </c>
      <c r="CF63" s="21">
        <f>AT63/100</f>
        <v>3.1E-2</v>
      </c>
      <c r="CG63" s="34">
        <f t="shared" si="48"/>
        <v>0.50738934491999998</v>
      </c>
      <c r="CH63" s="43" t="str">
        <f>IF(CF63&gt;CG63,$CN$4,$CN$5)</f>
        <v>Slower</v>
      </c>
      <c r="CI63" s="43">
        <f t="shared" si="45"/>
        <v>3.1E-2</v>
      </c>
      <c r="CJ63" s="43">
        <f t="shared" si="46"/>
        <v>0.50738934491999998</v>
      </c>
      <c r="CK63" s="43" t="str">
        <f>IF(AND(BW63=$BW$6,CM63=$CM$5),$CK$4,$CK$5)</f>
        <v>and</v>
      </c>
      <c r="CL63" s="43" t="s">
        <v>69</v>
      </c>
      <c r="CM63" s="31" t="str">
        <f>IF(CF63&gt;0,"Growing","Shrinking")</f>
        <v>Growing</v>
      </c>
      <c r="CN63" s="44" t="str">
        <f>IF(CM63=$CM$4,CH63,#REF!)</f>
        <v>Slower</v>
      </c>
      <c r="CO63" s="44" t="s">
        <v>66</v>
      </c>
      <c r="CP63" s="44"/>
      <c r="CQ63" s="29">
        <f>AV63/100</f>
        <v>-0.01</v>
      </c>
      <c r="CS63" s="28">
        <f>AZ63</f>
        <v>2.6</v>
      </c>
      <c r="CT63" s="28">
        <f>BA63</f>
        <v>2.8</v>
      </c>
      <c r="CY63" s="2">
        <f>Q63/V63</f>
        <v>0.77419354838709675</v>
      </c>
      <c r="CZ63" s="2">
        <f>R63/W63</f>
        <v>0.87171171171171169</v>
      </c>
      <c r="DA63" s="2">
        <f>S63/X63</f>
        <v>0.91865168539325837</v>
      </c>
      <c r="DB63" s="2">
        <f>T63/Y63</f>
        <v>0.87499999999999989</v>
      </c>
      <c r="DC63" s="2">
        <f>T63/Z63</f>
        <v>0.90322580645161277</v>
      </c>
      <c r="DD63" s="2">
        <f>T63/AA63</f>
        <v>0.86597938144329889</v>
      </c>
    </row>
    <row r="64" spans="1:108" x14ac:dyDescent="0.25">
      <c r="A64" t="str">
        <f>[1]Sheet1!A63</f>
        <v>BP9DL90</v>
      </c>
      <c r="B64" t="str">
        <f>[1]Sheet1!B63</f>
        <v>Inditex</v>
      </c>
      <c r="C64" t="str">
        <f>[1]Sheet1!C63</f>
        <v>Genl Retailers</v>
      </c>
      <c r="D64" s="1">
        <f>[1]Sheet1!D63</f>
        <v>87956</v>
      </c>
      <c r="E64" s="1">
        <f>[1]Sheet1!E63</f>
        <v>80194</v>
      </c>
      <c r="F64">
        <f>[1]Sheet1!F63</f>
        <v>9.4</v>
      </c>
      <c r="G64">
        <f>[1]Sheet1!G63</f>
        <v>10.5</v>
      </c>
      <c r="H64">
        <f>[1]Sheet1!H63</f>
        <v>9.3000000000000007</v>
      </c>
      <c r="I64">
        <f>[1]Sheet1!I63</f>
        <v>9.6999999999999993</v>
      </c>
      <c r="J64">
        <f>[1]Sheet1!J63</f>
        <v>9.5</v>
      </c>
      <c r="K64">
        <f>[1]Sheet1!K63</f>
        <v>9.8000000000000007</v>
      </c>
      <c r="L64">
        <f>[1]Sheet1!L63</f>
        <v>5.8</v>
      </c>
      <c r="M64">
        <f>[1]Sheet1!M63</f>
        <v>5.8</v>
      </c>
      <c r="N64">
        <f>[1]Sheet1!N63</f>
        <v>5.8</v>
      </c>
      <c r="O64" s="13">
        <f>[1]Sheet1!O63</f>
        <v>5.9</v>
      </c>
      <c r="Q64">
        <f>[1]Sheet1!P63</f>
        <v>1.6</v>
      </c>
      <c r="R64">
        <f>[1]Sheet1!Q63</f>
        <v>1.94</v>
      </c>
      <c r="S64">
        <f>[1]Sheet1!R63</f>
        <v>2.21</v>
      </c>
      <c r="T64" s="13">
        <f>[1]Sheet1!S63</f>
        <v>2.06</v>
      </c>
      <c r="V64" s="3">
        <f t="shared" si="10"/>
        <v>1.6206896551724139</v>
      </c>
      <c r="W64" s="3">
        <f t="shared" si="11"/>
        <v>1.8103448275862069</v>
      </c>
      <c r="X64" s="3">
        <f t="shared" si="12"/>
        <v>1.6034482758620692</v>
      </c>
      <c r="Y64" s="3">
        <f t="shared" si="13"/>
        <v>1.6440677966101693</v>
      </c>
      <c r="Z64" s="3">
        <f t="shared" si="14"/>
        <v>1.6101694915254237</v>
      </c>
      <c r="AA64" s="17">
        <f t="shared" si="15"/>
        <v>1.6610169491525424</v>
      </c>
      <c r="AC64">
        <f t="shared" si="16"/>
        <v>3.6000000000000005</v>
      </c>
      <c r="AD64">
        <f t="shared" si="17"/>
        <v>4.7</v>
      </c>
      <c r="AE64">
        <f t="shared" si="18"/>
        <v>3.5000000000000009</v>
      </c>
      <c r="AF64">
        <f t="shared" si="19"/>
        <v>3.7999999999999989</v>
      </c>
      <c r="AG64">
        <f t="shared" si="20"/>
        <v>3.5999999999999996</v>
      </c>
      <c r="AH64">
        <f t="shared" si="21"/>
        <v>3.9000000000000004</v>
      </c>
      <c r="AI64" s="17">
        <f t="shared" si="22"/>
        <v>1.6582894993181376</v>
      </c>
      <c r="AJ64" s="3"/>
      <c r="AK64" s="4">
        <f>[1]Sheet1!AA63</f>
        <v>-0.3</v>
      </c>
      <c r="AL64" s="4">
        <f>[1]Sheet1!AB63</f>
        <v>1.1000000000000001</v>
      </c>
      <c r="AM64" s="4">
        <f>[1]Sheet1!AC63</f>
        <v>-1.2</v>
      </c>
      <c r="AN64" s="4">
        <f>[1]Sheet1!AD63</f>
        <v>0.2</v>
      </c>
      <c r="AO64" s="18">
        <f>[1]Sheet1!AE63</f>
        <v>0.2</v>
      </c>
      <c r="AP64" s="3"/>
      <c r="AQ64">
        <f>[1]Sheet1!T63</f>
        <v>9.3000000000000007</v>
      </c>
      <c r="AR64">
        <f>[1]Sheet1!U63</f>
        <v>8.1</v>
      </c>
      <c r="AS64">
        <f>[1]Sheet1!V63</f>
        <v>5.7</v>
      </c>
      <c r="AT64" s="13">
        <f>[1]Sheet1!W63</f>
        <v>5.3</v>
      </c>
      <c r="AV64">
        <f>[1]Sheet1!X63</f>
        <v>-5</v>
      </c>
      <c r="AW64">
        <f>[1]Sheet1!Y63</f>
        <v>13</v>
      </c>
      <c r="AX64">
        <f>[1]Sheet1!Z63</f>
        <v>19</v>
      </c>
      <c r="AZ64">
        <f>[1]Sheet1!AF63</f>
        <v>3.8</v>
      </c>
      <c r="BA64" s="13">
        <f>[1]Sheet1!AG63</f>
        <v>4.0999999999999996</v>
      </c>
      <c r="BC64" s="2">
        <f t="shared" si="23"/>
        <v>1.6206896551724139</v>
      </c>
      <c r="BD64" s="2">
        <f t="shared" si="24"/>
        <v>1.8103448275862069</v>
      </c>
      <c r="BE64" s="2">
        <f t="shared" si="25"/>
        <v>1.6034482758620692</v>
      </c>
      <c r="BF64" s="2">
        <f t="shared" si="26"/>
        <v>1.6440677966101693</v>
      </c>
      <c r="BG64" s="2">
        <f t="shared" si="27"/>
        <v>1.6101694915254237</v>
      </c>
      <c r="BH64" s="15">
        <f t="shared" si="28"/>
        <v>1.6610169491525424</v>
      </c>
      <c r="BI64" s="1">
        <f t="shared" si="29"/>
        <v>1</v>
      </c>
      <c r="BJ64" s="1">
        <f t="shared" si="30"/>
        <v>1</v>
      </c>
      <c r="BK64" s="1">
        <f t="shared" si="31"/>
        <v>1</v>
      </c>
      <c r="BL64" s="1">
        <f t="shared" si="32"/>
        <v>1</v>
      </c>
      <c r="BM64" s="1">
        <f t="shared" si="33"/>
        <v>1</v>
      </c>
      <c r="BN64" s="1">
        <f t="shared" si="34"/>
        <v>1</v>
      </c>
      <c r="BO64" s="42">
        <f t="shared" si="35"/>
        <v>6</v>
      </c>
      <c r="BP64" s="1" t="str">
        <f t="shared" si="36"/>
        <v>0</v>
      </c>
      <c r="BQ64" s="1" t="str">
        <f t="shared" si="37"/>
        <v>0</v>
      </c>
      <c r="BR64" s="1" t="str">
        <f t="shared" si="38"/>
        <v>0</v>
      </c>
      <c r="BS64" s="1" t="str">
        <f t="shared" si="39"/>
        <v>0</v>
      </c>
      <c r="BT64" s="1" t="str">
        <f t="shared" si="40"/>
        <v>0</v>
      </c>
      <c r="BU64" s="1" t="str">
        <f t="shared" si="41"/>
        <v>0</v>
      </c>
      <c r="BV64" s="42">
        <f t="shared" si="42"/>
        <v>0</v>
      </c>
      <c r="BW64" s="2" t="str">
        <f t="shared" si="47"/>
        <v>Value Creator</v>
      </c>
      <c r="BX64" s="2" t="s">
        <v>63</v>
      </c>
      <c r="BY64" s="39">
        <f t="shared" si="43"/>
        <v>6</v>
      </c>
      <c r="BZ64" s="36" t="s">
        <v>62</v>
      </c>
      <c r="CA64" s="39" t="s">
        <v>83</v>
      </c>
      <c r="CB64" s="39" t="str">
        <f t="shared" si="44"/>
        <v>Decreasing</v>
      </c>
      <c r="CC64" s="21">
        <f>(1+(AQ64/100))*(1+(AR64/100))*(1+(AS64/100))*(1+(AT64/100))-1</f>
        <v>0.31507104119299978</v>
      </c>
      <c r="CD64" s="21">
        <f>(1+(AR64/100))*(1+(AS64/100))*(1+(AT64/100))-1</f>
        <v>0.20317570099999993</v>
      </c>
      <c r="CE64" s="21">
        <f>(1+(AS64/100))*(1+(AT64/100))-1</f>
        <v>0.11302099999999982</v>
      </c>
      <c r="CF64" s="21">
        <f>AT64/100</f>
        <v>5.2999999999999999E-2</v>
      </c>
      <c r="CG64" s="34">
        <f t="shared" si="48"/>
        <v>0.17106693554824989</v>
      </c>
      <c r="CH64" s="43" t="str">
        <f>IF(CF64&gt;CG64,$CN$4,$CN$5)</f>
        <v>Slower</v>
      </c>
      <c r="CI64" s="43">
        <f t="shared" si="45"/>
        <v>5.2999999999999999E-2</v>
      </c>
      <c r="CJ64" s="43">
        <f t="shared" si="46"/>
        <v>0.17106693554824989</v>
      </c>
      <c r="CK64" s="43" t="str">
        <f>IF(AND(BW64=$BW$6,CM64=$CM$5),$CK$4,$CK$5)</f>
        <v>and</v>
      </c>
      <c r="CL64" s="43" t="s">
        <v>69</v>
      </c>
      <c r="CM64" s="31" t="str">
        <f>IF(CF64&gt;0,"Growing","Shrinking")</f>
        <v>Growing</v>
      </c>
      <c r="CN64" s="44" t="str">
        <f>IF(CM64=$CM$4,CH64,#REF!)</f>
        <v>Slower</v>
      </c>
      <c r="CO64" s="44" t="s">
        <v>66</v>
      </c>
      <c r="CP64" s="44"/>
      <c r="CQ64" s="29">
        <f>AV64/100</f>
        <v>-0.05</v>
      </c>
      <c r="CS64" s="28">
        <f>AZ64</f>
        <v>3.8</v>
      </c>
      <c r="CT64" s="28">
        <f>BA64</f>
        <v>4.0999999999999996</v>
      </c>
      <c r="CY64" s="2">
        <f>Q64/V64</f>
        <v>0.98723404255319147</v>
      </c>
      <c r="CZ64" s="2">
        <f>R64/W64</f>
        <v>1.0716190476190477</v>
      </c>
      <c r="DA64" s="2">
        <f>S64/X64</f>
        <v>1.378279569892473</v>
      </c>
      <c r="DB64" s="2">
        <f>T64/Y64</f>
        <v>1.2529896907216496</v>
      </c>
      <c r="DC64" s="2">
        <f>T64/Z64</f>
        <v>1.2793684210526317</v>
      </c>
      <c r="DD64" s="2">
        <f>T64/AA64</f>
        <v>1.2402040816326532</v>
      </c>
    </row>
    <row r="65" spans="1:108" x14ac:dyDescent="0.25">
      <c r="A65" t="str">
        <f>[1]Sheet1!A64</f>
        <v>BN33FD4</v>
      </c>
      <c r="B65" t="str">
        <f>[1]Sheet1!B64</f>
        <v>InterCntl Hotels</v>
      </c>
      <c r="C65" t="str">
        <f>[1]Sheet1!C64</f>
        <v>Travel &amp; Leisure</v>
      </c>
      <c r="D65" s="1">
        <f>[1]Sheet1!D64</f>
        <v>9575</v>
      </c>
      <c r="E65" s="1">
        <f>[1]Sheet1!E64</f>
        <v>11095</v>
      </c>
      <c r="F65">
        <f>[1]Sheet1!F64</f>
        <v>6.3</v>
      </c>
      <c r="G65">
        <f>[1]Sheet1!G64</f>
        <v>6.2</v>
      </c>
      <c r="H65">
        <f>[1]Sheet1!H64</f>
        <v>6.8</v>
      </c>
      <c r="I65">
        <f>[1]Sheet1!I64</f>
        <v>6.8</v>
      </c>
      <c r="J65">
        <f>[1]Sheet1!J64</f>
        <v>6.2</v>
      </c>
      <c r="K65">
        <f>[1]Sheet1!K64</f>
        <v>6.9</v>
      </c>
      <c r="L65">
        <f>[1]Sheet1!L64</f>
        <v>7</v>
      </c>
      <c r="M65">
        <f>[1]Sheet1!M64</f>
        <v>6.8</v>
      </c>
      <c r="N65">
        <f>[1]Sheet1!N64</f>
        <v>6.8</v>
      </c>
      <c r="O65" s="13">
        <f>[1]Sheet1!O64</f>
        <v>6.7</v>
      </c>
      <c r="Q65">
        <f>[1]Sheet1!P64</f>
        <v>0.88</v>
      </c>
      <c r="R65">
        <f>[1]Sheet1!Q64</f>
        <v>1.07</v>
      </c>
      <c r="S65">
        <f>[1]Sheet1!R64</f>
        <v>1.3</v>
      </c>
      <c r="T65" s="13">
        <f>[1]Sheet1!S64</f>
        <v>1.6</v>
      </c>
      <c r="V65" s="3">
        <f t="shared" si="10"/>
        <v>0.9</v>
      </c>
      <c r="W65" s="3">
        <f t="shared" si="11"/>
        <v>0.91176470588235303</v>
      </c>
      <c r="X65" s="3">
        <f t="shared" si="12"/>
        <v>1</v>
      </c>
      <c r="Y65" s="3">
        <f t="shared" si="13"/>
        <v>1.0149253731343284</v>
      </c>
      <c r="Z65" s="3">
        <f t="shared" si="14"/>
        <v>0.92537313432835822</v>
      </c>
      <c r="AA65" s="17">
        <f t="shared" si="15"/>
        <v>1.0298507462686568</v>
      </c>
      <c r="AC65">
        <f t="shared" si="16"/>
        <v>-0.70000000000000018</v>
      </c>
      <c r="AD65">
        <f t="shared" si="17"/>
        <v>-0.59999999999999964</v>
      </c>
      <c r="AE65">
        <f t="shared" si="18"/>
        <v>0</v>
      </c>
      <c r="AF65">
        <f t="shared" si="19"/>
        <v>9.9999999999999645E-2</v>
      </c>
      <c r="AG65">
        <f t="shared" si="20"/>
        <v>-0.5</v>
      </c>
      <c r="AH65">
        <f t="shared" si="21"/>
        <v>0.20000000000000018</v>
      </c>
      <c r="AI65" s="17">
        <f t="shared" si="22"/>
        <v>0.96365232660228273</v>
      </c>
      <c r="AJ65" s="3"/>
      <c r="AK65" s="4">
        <f>[1]Sheet1!AA64</f>
        <v>1.8</v>
      </c>
      <c r="AL65" s="4">
        <f>[1]Sheet1!AB64</f>
        <v>-0.1</v>
      </c>
      <c r="AM65" s="4">
        <f>[1]Sheet1!AC64</f>
        <v>0.5</v>
      </c>
      <c r="AN65" s="4">
        <f>[1]Sheet1!AD64</f>
        <v>-0.6</v>
      </c>
      <c r="AO65" s="18">
        <f>[1]Sheet1!AE64</f>
        <v>0.7</v>
      </c>
      <c r="AP65" s="3"/>
      <c r="AQ65">
        <f>[1]Sheet1!T64</f>
        <v>0</v>
      </c>
      <c r="AR65">
        <f>[1]Sheet1!U64</f>
        <v>-2.6</v>
      </c>
      <c r="AS65">
        <f>[1]Sheet1!V64</f>
        <v>-6.8</v>
      </c>
      <c r="AT65" s="13">
        <f>[1]Sheet1!W64</f>
        <v>-0.5</v>
      </c>
      <c r="AV65">
        <f>[1]Sheet1!X64</f>
        <v>21</v>
      </c>
      <c r="AW65">
        <f>[1]Sheet1!Y64</f>
        <v>7</v>
      </c>
      <c r="AX65">
        <f>[1]Sheet1!Z64</f>
        <v>14</v>
      </c>
      <c r="AZ65">
        <f>[1]Sheet1!AF64</f>
        <v>5.7</v>
      </c>
      <c r="BA65" s="13">
        <f>[1]Sheet1!AG64</f>
        <v>5.6</v>
      </c>
      <c r="BC65" s="2">
        <f t="shared" si="23"/>
        <v>0.9</v>
      </c>
      <c r="BD65" s="2">
        <f t="shared" si="24"/>
        <v>0.91176470588235303</v>
      </c>
      <c r="BE65" s="2">
        <f t="shared" si="25"/>
        <v>1</v>
      </c>
      <c r="BF65" s="2">
        <f t="shared" si="26"/>
        <v>1.0149253731343284</v>
      </c>
      <c r="BG65" s="2">
        <f t="shared" si="27"/>
        <v>0.92537313432835822</v>
      </c>
      <c r="BH65" s="15">
        <f t="shared" si="28"/>
        <v>1.0298507462686568</v>
      </c>
      <c r="BI65" s="1" t="str">
        <f t="shared" si="29"/>
        <v>0</v>
      </c>
      <c r="BJ65" s="1" t="str">
        <f t="shared" si="30"/>
        <v>0</v>
      </c>
      <c r="BK65" s="1" t="str">
        <f t="shared" si="31"/>
        <v>0</v>
      </c>
      <c r="BL65" s="1">
        <f t="shared" si="32"/>
        <v>1</v>
      </c>
      <c r="BM65" s="1" t="str">
        <f t="shared" si="33"/>
        <v>0</v>
      </c>
      <c r="BN65" s="1">
        <f t="shared" si="34"/>
        <v>1</v>
      </c>
      <c r="BO65" s="42">
        <f t="shared" si="35"/>
        <v>2</v>
      </c>
      <c r="BP65" s="1">
        <f t="shared" si="36"/>
        <v>1</v>
      </c>
      <c r="BQ65" s="1">
        <f t="shared" si="37"/>
        <v>1</v>
      </c>
      <c r="BR65" s="1" t="str">
        <f t="shared" si="38"/>
        <v>0</v>
      </c>
      <c r="BS65" s="1" t="str">
        <f t="shared" si="39"/>
        <v>0</v>
      </c>
      <c r="BT65" s="1">
        <f t="shared" si="40"/>
        <v>1</v>
      </c>
      <c r="BU65" s="1" t="str">
        <f t="shared" si="41"/>
        <v>0</v>
      </c>
      <c r="BV65" s="42">
        <f t="shared" si="42"/>
        <v>3</v>
      </c>
      <c r="BW65" s="2" t="str">
        <f t="shared" si="47"/>
        <v>Value Destroyer</v>
      </c>
      <c r="BX65" s="2" t="s">
        <v>63</v>
      </c>
      <c r="BY65" s="39">
        <f t="shared" si="43"/>
        <v>3</v>
      </c>
      <c r="BZ65" s="36" t="s">
        <v>62</v>
      </c>
      <c r="CA65" s="39" t="s">
        <v>83</v>
      </c>
      <c r="CB65" s="39" t="str">
        <f t="shared" si="44"/>
        <v>Decreasing</v>
      </c>
      <c r="CC65" s="21">
        <f>(1+(AQ65/100))*(1+(AR65/100))*(1+(AS65/100))*(1+(AT65/100))-1</f>
        <v>-9.6770840000000136E-2</v>
      </c>
      <c r="CD65" s="21">
        <f>(1+(AR65/100))*(1+(AS65/100))*(1+(AT65/100))-1</f>
        <v>-9.6770840000000136E-2</v>
      </c>
      <c r="CE65" s="21">
        <f>(1+(AS65/100))*(1+(AT65/100))-1</f>
        <v>-7.2660000000000058E-2</v>
      </c>
      <c r="CF65" s="21">
        <f>AT65/100</f>
        <v>-5.0000000000000001E-3</v>
      </c>
      <c r="CG65" s="34">
        <f t="shared" si="48"/>
        <v>-6.7800420000000083E-2</v>
      </c>
      <c r="CH65" s="43" t="str">
        <f>IF(CF65&gt;CG65,$CN$4,$CN$5)</f>
        <v>Faster</v>
      </c>
      <c r="CI65" s="43">
        <f t="shared" si="45"/>
        <v>5.0000000000000001E-3</v>
      </c>
      <c r="CJ65" s="43">
        <f t="shared" si="46"/>
        <v>6.7800420000000083E-2</v>
      </c>
      <c r="CK65" s="43" t="str">
        <f>IF(AND(BW65=$BW$6,CM65=$CM$5),$CK$4,$CK$5)</f>
        <v>but</v>
      </c>
      <c r="CL65" s="43" t="s">
        <v>69</v>
      </c>
      <c r="CM65" s="31" t="str">
        <f>IF(CF65&gt;0,"Growing","Shrinking")</f>
        <v>Shrinking</v>
      </c>
      <c r="CN65" s="44" t="e">
        <f>IF(CM65=$CM$4,CH65,#REF!)</f>
        <v>#REF!</v>
      </c>
      <c r="CO65" s="44" t="s">
        <v>66</v>
      </c>
      <c r="CP65" s="44"/>
      <c r="CQ65" s="29">
        <f>AV65/100</f>
        <v>0.21</v>
      </c>
      <c r="CS65" s="28">
        <f>AZ65</f>
        <v>5.7</v>
      </c>
      <c r="CT65" s="28">
        <f>BA65</f>
        <v>5.6</v>
      </c>
      <c r="CY65" s="2">
        <f>Q65/V65</f>
        <v>0.97777777777777775</v>
      </c>
      <c r="CZ65" s="2">
        <f>R65/W65</f>
        <v>1.1735483870967742</v>
      </c>
      <c r="DA65" s="2">
        <f>S65/X65</f>
        <v>1.3</v>
      </c>
      <c r="DB65" s="2">
        <f>T65/Y65</f>
        <v>1.5764705882352941</v>
      </c>
      <c r="DC65" s="2">
        <f>T65/Z65</f>
        <v>1.7290322580645161</v>
      </c>
      <c r="DD65" s="2">
        <f>T65/AA65</f>
        <v>1.5536231884057972</v>
      </c>
    </row>
    <row r="66" spans="1:108" x14ac:dyDescent="0.25">
      <c r="A66" t="str">
        <f>[1]Sheet1!A65</f>
        <v>B2Q4CL4</v>
      </c>
      <c r="B66" t="str">
        <f>[1]Sheet1!B65</f>
        <v>Isetan Mitsukoshi</v>
      </c>
      <c r="C66" t="str">
        <f>[1]Sheet1!C65</f>
        <v>Genl Retailers</v>
      </c>
      <c r="D66" s="1">
        <f>[1]Sheet1!D65</f>
        <v>5325</v>
      </c>
      <c r="E66" s="1">
        <f>[1]Sheet1!E65</f>
        <v>6108</v>
      </c>
      <c r="F66">
        <f>[1]Sheet1!F65</f>
        <v>-0.1</v>
      </c>
      <c r="G66">
        <f>[1]Sheet1!G65</f>
        <v>0.7</v>
      </c>
      <c r="H66">
        <f>[1]Sheet1!H65</f>
        <v>0.1</v>
      </c>
      <c r="I66">
        <f>[1]Sheet1!I65</f>
        <v>-0.6</v>
      </c>
      <c r="J66">
        <f>[1]Sheet1!J65</f>
        <v>-0.4</v>
      </c>
      <c r="K66">
        <f>[1]Sheet1!K65</f>
        <v>-0.6</v>
      </c>
      <c r="L66">
        <f>[1]Sheet1!L65</f>
        <v>5.3</v>
      </c>
      <c r="M66">
        <f>[1]Sheet1!M65</f>
        <v>5.3</v>
      </c>
      <c r="N66">
        <f>[1]Sheet1!N65</f>
        <v>5.3</v>
      </c>
      <c r="O66" s="13">
        <f>[1]Sheet1!O65</f>
        <v>5.4</v>
      </c>
      <c r="Q66">
        <f>[1]Sheet1!P65</f>
        <v>0.51</v>
      </c>
      <c r="R66">
        <f>[1]Sheet1!Q65</f>
        <v>0.45</v>
      </c>
      <c r="S66">
        <f>[1]Sheet1!R65</f>
        <v>0.46</v>
      </c>
      <c r="T66" s="13">
        <f>[1]Sheet1!S65</f>
        <v>0.56999999999999995</v>
      </c>
      <c r="V66" s="3">
        <f t="shared" si="10"/>
        <v>-1.886792452830189E-2</v>
      </c>
      <c r="W66" s="3">
        <f t="shared" si="11"/>
        <v>0.13207547169811321</v>
      </c>
      <c r="X66" s="3">
        <f t="shared" si="12"/>
        <v>1.886792452830189E-2</v>
      </c>
      <c r="Y66" s="3">
        <f t="shared" si="13"/>
        <v>-0.1111111111111111</v>
      </c>
      <c r="Z66" s="3">
        <f t="shared" si="14"/>
        <v>-7.407407407407407E-2</v>
      </c>
      <c r="AA66" s="17">
        <f t="shared" si="15"/>
        <v>-0.1111111111111111</v>
      </c>
      <c r="AC66">
        <f t="shared" si="16"/>
        <v>-5.3999999999999995</v>
      </c>
      <c r="AD66">
        <f t="shared" si="17"/>
        <v>-4.5999999999999996</v>
      </c>
      <c r="AE66">
        <f t="shared" si="18"/>
        <v>-5.2</v>
      </c>
      <c r="AF66">
        <f t="shared" si="19"/>
        <v>-6</v>
      </c>
      <c r="AG66">
        <f t="shared" si="20"/>
        <v>-5.8000000000000007</v>
      </c>
      <c r="AH66">
        <f t="shared" si="21"/>
        <v>-6</v>
      </c>
      <c r="AI66" s="17">
        <f t="shared" si="22"/>
        <v>-2.7370137433030513E-2</v>
      </c>
      <c r="AJ66" s="3"/>
      <c r="AK66" s="4">
        <f>[1]Sheet1!AA65</f>
        <v>0.8</v>
      </c>
      <c r="AL66" s="4">
        <f>[1]Sheet1!AB65</f>
        <v>0.8</v>
      </c>
      <c r="AM66" s="4">
        <f>[1]Sheet1!AC65</f>
        <v>-0.6</v>
      </c>
      <c r="AN66" s="4">
        <f>[1]Sheet1!AD65</f>
        <v>-0.5</v>
      </c>
      <c r="AO66" s="18">
        <f>[1]Sheet1!AE65</f>
        <v>-0.2</v>
      </c>
      <c r="AP66" s="3"/>
      <c r="AQ66">
        <f>[1]Sheet1!T65</f>
        <v>-4</v>
      </c>
      <c r="AR66">
        <f>[1]Sheet1!U65</f>
        <v>-1.8</v>
      </c>
      <c r="AS66">
        <f>[1]Sheet1!V65</f>
        <v>3.9</v>
      </c>
      <c r="AT66" s="13">
        <f>[1]Sheet1!W65</f>
        <v>1</v>
      </c>
      <c r="AV66" t="str">
        <f>[1]Sheet1!X65</f>
        <v>-</v>
      </c>
      <c r="AW66" t="str">
        <f>[1]Sheet1!Y65</f>
        <v>-</v>
      </c>
      <c r="AX66" t="str">
        <f>[1]Sheet1!Z65</f>
        <v>-</v>
      </c>
      <c r="AZ66">
        <f>[1]Sheet1!AF65</f>
        <v>2.6</v>
      </c>
      <c r="BA66" s="13">
        <f>[1]Sheet1!AG65</f>
        <v>2.6</v>
      </c>
      <c r="BC66" s="2">
        <f t="shared" si="23"/>
        <v>-1.886792452830189E-2</v>
      </c>
      <c r="BD66" s="2">
        <f t="shared" si="24"/>
        <v>0.13207547169811321</v>
      </c>
      <c r="BE66" s="2">
        <f t="shared" si="25"/>
        <v>1.886792452830189E-2</v>
      </c>
      <c r="BF66" s="2">
        <f t="shared" si="26"/>
        <v>-0.1111111111111111</v>
      </c>
      <c r="BG66" s="2">
        <f t="shared" si="27"/>
        <v>-7.407407407407407E-2</v>
      </c>
      <c r="BH66" s="15">
        <f t="shared" si="28"/>
        <v>-0.1111111111111111</v>
      </c>
      <c r="BI66" s="1" t="str">
        <f t="shared" si="29"/>
        <v>0</v>
      </c>
      <c r="BJ66" s="1" t="str">
        <f t="shared" si="30"/>
        <v>0</v>
      </c>
      <c r="BK66" s="1" t="str">
        <f t="shared" si="31"/>
        <v>0</v>
      </c>
      <c r="BL66" s="1" t="str">
        <f t="shared" si="32"/>
        <v>0</v>
      </c>
      <c r="BM66" s="1" t="str">
        <f t="shared" si="33"/>
        <v>0</v>
      </c>
      <c r="BN66" s="1" t="str">
        <f t="shared" si="34"/>
        <v>0</v>
      </c>
      <c r="BO66" s="42">
        <f t="shared" si="35"/>
        <v>0</v>
      </c>
      <c r="BP66" s="1">
        <f t="shared" si="36"/>
        <v>1</v>
      </c>
      <c r="BQ66" s="1">
        <f t="shared" si="37"/>
        <v>1</v>
      </c>
      <c r="BR66" s="1">
        <f t="shared" si="38"/>
        <v>1</v>
      </c>
      <c r="BS66" s="1">
        <f t="shared" si="39"/>
        <v>1</v>
      </c>
      <c r="BT66" s="1">
        <f t="shared" si="40"/>
        <v>1</v>
      </c>
      <c r="BU66" s="1">
        <f t="shared" si="41"/>
        <v>1</v>
      </c>
      <c r="BV66" s="42">
        <f t="shared" si="42"/>
        <v>6</v>
      </c>
      <c r="BW66" s="2" t="str">
        <f t="shared" si="47"/>
        <v>Value Destroyer</v>
      </c>
      <c r="BX66" s="2" t="s">
        <v>63</v>
      </c>
      <c r="BY66" s="39">
        <f t="shared" si="43"/>
        <v>6</v>
      </c>
      <c r="BZ66" s="36" t="s">
        <v>62</v>
      </c>
      <c r="CA66" s="39" t="s">
        <v>83</v>
      </c>
      <c r="CB66" s="39" t="str">
        <f t="shared" si="44"/>
        <v>Increasing</v>
      </c>
      <c r="CC66" s="21">
        <f>(1+(AQ66/100))*(1+(AR66/100))*(1+(AS66/100))*(1+(AT66/100))-1</f>
        <v>-1.0719059200000047E-2</v>
      </c>
      <c r="CD66" s="21">
        <f>(1+(AR66/100))*(1+(AS66/100))*(1+(AT66/100))-1</f>
        <v>3.0500980000000011E-2</v>
      </c>
      <c r="CE66" s="21">
        <f>(1+(AS66/100))*(1+(AT66/100))-1</f>
        <v>4.9389999999999823E-2</v>
      </c>
      <c r="CF66" s="21">
        <f>AT66/100</f>
        <v>0.01</v>
      </c>
      <c r="CG66" s="34">
        <f t="shared" si="48"/>
        <v>1.9792980199999945E-2</v>
      </c>
      <c r="CH66" s="43" t="str">
        <f>IF(CF66&gt;CG66,$CN$4,$CN$5)</f>
        <v>Slower</v>
      </c>
      <c r="CI66" s="43">
        <f t="shared" si="45"/>
        <v>0.01</v>
      </c>
      <c r="CJ66" s="43">
        <f t="shared" si="46"/>
        <v>1.9792980199999945E-2</v>
      </c>
      <c r="CK66" s="43" t="str">
        <f>IF(AND(BW66=$BW$6,CM66=$CM$5),$CK$4,$CK$5)</f>
        <v>and</v>
      </c>
      <c r="CL66" s="43" t="s">
        <v>69</v>
      </c>
      <c r="CM66" s="31" t="str">
        <f>IF(CF66&gt;0,"Growing","Shrinking")</f>
        <v>Growing</v>
      </c>
      <c r="CN66" s="44" t="str">
        <f>IF(CM66=$CM$4,CH66,#REF!)</f>
        <v>Slower</v>
      </c>
      <c r="CO66" s="44" t="s">
        <v>66</v>
      </c>
      <c r="CP66" s="44"/>
      <c r="CQ66" s="29" t="e">
        <f>AV66/100</f>
        <v>#VALUE!</v>
      </c>
      <c r="CS66" s="28">
        <f>AZ66</f>
        <v>2.6</v>
      </c>
      <c r="CT66" s="28">
        <f>BA66</f>
        <v>2.6</v>
      </c>
      <c r="CY66" s="2">
        <f>Q66/V66</f>
        <v>-27.029999999999998</v>
      </c>
      <c r="CZ66" s="2">
        <f>R66/W66</f>
        <v>3.4071428571428575</v>
      </c>
      <c r="DA66" s="2">
        <f>S66/X66</f>
        <v>24.38</v>
      </c>
      <c r="DB66" s="2">
        <f>T66/Y66</f>
        <v>-5.13</v>
      </c>
      <c r="DC66" s="2">
        <f>T66/Z66</f>
        <v>-7.6949999999999994</v>
      </c>
      <c r="DD66" s="2">
        <f>T66/AA66</f>
        <v>-5.13</v>
      </c>
    </row>
    <row r="67" spans="1:108" x14ac:dyDescent="0.25">
      <c r="A67" t="str">
        <f>[1]Sheet1!A66</f>
        <v>B23TC12</v>
      </c>
      <c r="B67" t="str">
        <f>[1]Sheet1!B66</f>
        <v>J. Front</v>
      </c>
      <c r="C67" t="str">
        <f>[1]Sheet1!C66</f>
        <v>Genl Retailers</v>
      </c>
      <c r="D67" s="1">
        <f>[1]Sheet1!D66</f>
        <v>3418</v>
      </c>
      <c r="E67" s="1">
        <f>[1]Sheet1!E66</f>
        <v>4535</v>
      </c>
      <c r="F67">
        <f>[1]Sheet1!F66</f>
        <v>0</v>
      </c>
      <c r="G67">
        <f>[1]Sheet1!G66</f>
        <v>-0.9</v>
      </c>
      <c r="H67">
        <f>[1]Sheet1!H66</f>
        <v>-0.4</v>
      </c>
      <c r="I67">
        <f>[1]Sheet1!I66</f>
        <v>-0.3</v>
      </c>
      <c r="J67">
        <f>[1]Sheet1!J66</f>
        <v>0.6</v>
      </c>
      <c r="K67">
        <f>[1]Sheet1!K66</f>
        <v>-0.3</v>
      </c>
      <c r="L67">
        <f>[1]Sheet1!L66</f>
        <v>5.3</v>
      </c>
      <c r="M67">
        <f>[1]Sheet1!M66</f>
        <v>5.3</v>
      </c>
      <c r="N67">
        <f>[1]Sheet1!N66</f>
        <v>5.3</v>
      </c>
      <c r="O67" s="13">
        <f>[1]Sheet1!O66</f>
        <v>5.4</v>
      </c>
      <c r="Q67">
        <f>[1]Sheet1!P66</f>
        <v>0.49</v>
      </c>
      <c r="R67">
        <f>[1]Sheet1!Q66</f>
        <v>0.43</v>
      </c>
      <c r="S67">
        <f>[1]Sheet1!R66</f>
        <v>0.44</v>
      </c>
      <c r="T67" s="13">
        <f>[1]Sheet1!S66</f>
        <v>0.51</v>
      </c>
      <c r="V67" s="3">
        <f t="shared" si="10"/>
        <v>0</v>
      </c>
      <c r="W67" s="3">
        <f t="shared" si="11"/>
        <v>-0.169811320754717</v>
      </c>
      <c r="X67" s="3">
        <f t="shared" si="12"/>
        <v>-7.5471698113207558E-2</v>
      </c>
      <c r="Y67" s="3">
        <f t="shared" si="13"/>
        <v>-5.5555555555555552E-2</v>
      </c>
      <c r="Z67" s="3">
        <f t="shared" si="14"/>
        <v>0.1111111111111111</v>
      </c>
      <c r="AA67" s="17">
        <f t="shared" si="15"/>
        <v>-5.5555555555555552E-2</v>
      </c>
      <c r="AC67">
        <f t="shared" si="16"/>
        <v>-5.3</v>
      </c>
      <c r="AD67">
        <f t="shared" si="17"/>
        <v>-6.2</v>
      </c>
      <c r="AE67">
        <f t="shared" si="18"/>
        <v>-5.7</v>
      </c>
      <c r="AF67">
        <f t="shared" si="19"/>
        <v>-5.7</v>
      </c>
      <c r="AG67">
        <f t="shared" si="20"/>
        <v>-4.8000000000000007</v>
      </c>
      <c r="AH67">
        <f t="shared" si="21"/>
        <v>-5.7</v>
      </c>
      <c r="AI67" s="17">
        <f t="shared" si="22"/>
        <v>-4.0880503144654093E-2</v>
      </c>
      <c r="AJ67" s="3"/>
      <c r="AK67" s="4">
        <f>[1]Sheet1!AA66</f>
        <v>0.4</v>
      </c>
      <c r="AL67" s="4">
        <f>[1]Sheet1!AB66</f>
        <v>-0.9</v>
      </c>
      <c r="AM67" s="4">
        <f>[1]Sheet1!AC66</f>
        <v>0.5</v>
      </c>
      <c r="AN67" s="4">
        <f>[1]Sheet1!AD66</f>
        <v>1</v>
      </c>
      <c r="AO67" s="18">
        <f>[1]Sheet1!AE66</f>
        <v>-1</v>
      </c>
      <c r="AP67" s="3"/>
      <c r="AQ67">
        <f>[1]Sheet1!T66</f>
        <v>-4</v>
      </c>
      <c r="AR67">
        <f>[1]Sheet1!U66</f>
        <v>4.0999999999999996</v>
      </c>
      <c r="AS67">
        <f>[1]Sheet1!V66</f>
        <v>31</v>
      </c>
      <c r="AT67" s="13">
        <f>[1]Sheet1!W66</f>
        <v>1.1000000000000001</v>
      </c>
      <c r="AV67" t="str">
        <f>[1]Sheet1!X66</f>
        <v>-</v>
      </c>
      <c r="AW67">
        <f>[1]Sheet1!Y66</f>
        <v>-22</v>
      </c>
      <c r="AX67" t="str">
        <f>[1]Sheet1!Z66</f>
        <v>-</v>
      </c>
      <c r="AZ67">
        <f>[1]Sheet1!AF66</f>
        <v>2.6</v>
      </c>
      <c r="BA67" s="13">
        <f>[1]Sheet1!AG66</f>
        <v>2.6</v>
      </c>
      <c r="BC67" s="2">
        <f t="shared" si="23"/>
        <v>0</v>
      </c>
      <c r="BD67" s="2">
        <f t="shared" si="24"/>
        <v>-0.169811320754717</v>
      </c>
      <c r="BE67" s="2">
        <f t="shared" si="25"/>
        <v>-7.5471698113207558E-2</v>
      </c>
      <c r="BF67" s="2">
        <f t="shared" si="26"/>
        <v>-5.5555555555555552E-2</v>
      </c>
      <c r="BG67" s="2">
        <f t="shared" si="27"/>
        <v>0.1111111111111111</v>
      </c>
      <c r="BH67" s="15">
        <f t="shared" si="28"/>
        <v>-5.5555555555555552E-2</v>
      </c>
      <c r="BI67" s="1" t="str">
        <f t="shared" si="29"/>
        <v>0</v>
      </c>
      <c r="BJ67" s="1" t="str">
        <f t="shared" si="30"/>
        <v>0</v>
      </c>
      <c r="BK67" s="1" t="str">
        <f t="shared" si="31"/>
        <v>0</v>
      </c>
      <c r="BL67" s="1" t="str">
        <f t="shared" si="32"/>
        <v>0</v>
      </c>
      <c r="BM67" s="1" t="str">
        <f t="shared" si="33"/>
        <v>0</v>
      </c>
      <c r="BN67" s="1" t="str">
        <f t="shared" si="34"/>
        <v>0</v>
      </c>
      <c r="BO67" s="42">
        <f t="shared" si="35"/>
        <v>0</v>
      </c>
      <c r="BP67" s="1">
        <f t="shared" si="36"/>
        <v>1</v>
      </c>
      <c r="BQ67" s="1">
        <f t="shared" si="37"/>
        <v>1</v>
      </c>
      <c r="BR67" s="1">
        <f t="shared" si="38"/>
        <v>1</v>
      </c>
      <c r="BS67" s="1">
        <f t="shared" si="39"/>
        <v>1</v>
      </c>
      <c r="BT67" s="1">
        <f t="shared" si="40"/>
        <v>1</v>
      </c>
      <c r="BU67" s="1">
        <f t="shared" si="41"/>
        <v>1</v>
      </c>
      <c r="BV67" s="42">
        <f t="shared" si="42"/>
        <v>6</v>
      </c>
      <c r="BW67" s="2" t="str">
        <f t="shared" si="47"/>
        <v>Value Destroyer</v>
      </c>
      <c r="BX67" s="2" t="s">
        <v>63</v>
      </c>
      <c r="BY67" s="39">
        <f t="shared" si="43"/>
        <v>6</v>
      </c>
      <c r="BZ67" s="36" t="s">
        <v>62</v>
      </c>
      <c r="CA67" s="39" t="s">
        <v>83</v>
      </c>
      <c r="CB67" s="39" t="str">
        <f t="shared" si="44"/>
        <v>Increasing</v>
      </c>
      <c r="CC67" s="21">
        <f>(1+(AQ67/100))*(1+(AR67/100))*(1+(AS67/100))*(1+(AT67/100))-1</f>
        <v>0.32356237759999984</v>
      </c>
      <c r="CD67" s="21">
        <f>(1+(AR67/100))*(1+(AS67/100))*(1+(AT67/100))-1</f>
        <v>0.37871080999999984</v>
      </c>
      <c r="CE67" s="21">
        <f>(1+(AS67/100))*(1+(AT67/100))-1</f>
        <v>0.32440999999999987</v>
      </c>
      <c r="CF67" s="21">
        <f>AT67/100</f>
        <v>1.1000000000000001E-2</v>
      </c>
      <c r="CG67" s="34">
        <f t="shared" si="48"/>
        <v>0.25942079689999986</v>
      </c>
      <c r="CH67" s="43" t="str">
        <f>IF(CF67&gt;CG67,$CN$4,$CN$5)</f>
        <v>Slower</v>
      </c>
      <c r="CI67" s="43">
        <f t="shared" si="45"/>
        <v>1.1000000000000001E-2</v>
      </c>
      <c r="CJ67" s="43">
        <f t="shared" si="46"/>
        <v>0.25942079689999986</v>
      </c>
      <c r="CK67" s="43" t="str">
        <f>IF(AND(BW67=$BW$6,CM67=$CM$5),$CK$4,$CK$5)</f>
        <v>and</v>
      </c>
      <c r="CL67" s="43" t="s">
        <v>69</v>
      </c>
      <c r="CM67" s="31" t="str">
        <f>IF(CF67&gt;0,"Growing","Shrinking")</f>
        <v>Growing</v>
      </c>
      <c r="CN67" s="44" t="str">
        <f>IF(CM67=$CM$4,CH67,#REF!)</f>
        <v>Slower</v>
      </c>
      <c r="CO67" s="44" t="s">
        <v>66</v>
      </c>
      <c r="CP67" s="44"/>
      <c r="CQ67" s="29" t="e">
        <f>AV67/100</f>
        <v>#VALUE!</v>
      </c>
      <c r="CS67" s="28">
        <f>AZ67</f>
        <v>2.6</v>
      </c>
      <c r="CT67" s="28">
        <f>BA67</f>
        <v>2.6</v>
      </c>
      <c r="CY67" s="2" t="e">
        <f>Q67/V67</f>
        <v>#DIV/0!</v>
      </c>
      <c r="CZ67" s="2">
        <f>R67/W67</f>
        <v>-2.5322222222222219</v>
      </c>
      <c r="DA67" s="2">
        <f>S67/X67</f>
        <v>-5.8299999999999992</v>
      </c>
      <c r="DB67" s="2">
        <f>T67/Y67</f>
        <v>-9.1800000000000015</v>
      </c>
      <c r="DC67" s="2">
        <f>T67/Z67</f>
        <v>4.5900000000000007</v>
      </c>
      <c r="DD67" s="2">
        <f>T67/AA67</f>
        <v>-9.1800000000000015</v>
      </c>
    </row>
    <row r="68" spans="1:108" x14ac:dyDescent="0.25">
      <c r="A68">
        <f>[1]Sheet1!A67</f>
        <v>2028323</v>
      </c>
      <c r="B68" t="str">
        <f>[1]Sheet1!B67</f>
        <v>Jarden</v>
      </c>
      <c r="C68" t="str">
        <f>[1]Sheet1!C67</f>
        <v>Household Goods</v>
      </c>
      <c r="D68" s="1">
        <f>[1]Sheet1!D67</f>
        <v>8738</v>
      </c>
      <c r="E68" s="1">
        <f>[1]Sheet1!E67</f>
        <v>11675</v>
      </c>
      <c r="F68">
        <f>[1]Sheet1!F67</f>
        <v>3.1</v>
      </c>
      <c r="G68">
        <f>[1]Sheet1!G67</f>
        <v>1.8</v>
      </c>
      <c r="H68">
        <f>[1]Sheet1!H67</f>
        <v>1.8</v>
      </c>
      <c r="I68">
        <f>[1]Sheet1!I67</f>
        <v>2.4</v>
      </c>
      <c r="J68">
        <f>[1]Sheet1!J67</f>
        <v>2.1</v>
      </c>
      <c r="K68">
        <f>[1]Sheet1!K67</f>
        <v>2.4</v>
      </c>
      <c r="L68">
        <f>[1]Sheet1!L67</f>
        <v>5.3</v>
      </c>
      <c r="M68">
        <f>[1]Sheet1!M67</f>
        <v>5.0999999999999996</v>
      </c>
      <c r="N68">
        <f>[1]Sheet1!N67</f>
        <v>5.2</v>
      </c>
      <c r="O68" s="13">
        <f>[1]Sheet1!O67</f>
        <v>5.3</v>
      </c>
      <c r="Q68">
        <f>[1]Sheet1!P67</f>
        <v>0.86</v>
      </c>
      <c r="R68">
        <f>[1]Sheet1!Q67</f>
        <v>0.92</v>
      </c>
      <c r="S68">
        <f>[1]Sheet1!R67</f>
        <v>1.03</v>
      </c>
      <c r="T68" s="13">
        <f>[1]Sheet1!S67</f>
        <v>1.1499999999999999</v>
      </c>
      <c r="V68" s="3">
        <f t="shared" si="10"/>
        <v>0.58490566037735847</v>
      </c>
      <c r="W68" s="3">
        <f t="shared" si="11"/>
        <v>0.35294117647058826</v>
      </c>
      <c r="X68" s="3">
        <f t="shared" si="12"/>
        <v>0.34615384615384615</v>
      </c>
      <c r="Y68" s="3">
        <f t="shared" si="13"/>
        <v>0.45283018867924529</v>
      </c>
      <c r="Z68" s="3">
        <f t="shared" si="14"/>
        <v>0.39622641509433965</v>
      </c>
      <c r="AA68" s="17">
        <f t="shared" si="15"/>
        <v>0.45283018867924529</v>
      </c>
      <c r="AC68">
        <f t="shared" si="16"/>
        <v>-2.1999999999999997</v>
      </c>
      <c r="AD68">
        <f t="shared" si="17"/>
        <v>-3.3</v>
      </c>
      <c r="AE68">
        <f t="shared" si="18"/>
        <v>-3.4000000000000004</v>
      </c>
      <c r="AF68">
        <f t="shared" si="19"/>
        <v>-2.9</v>
      </c>
      <c r="AG68">
        <f t="shared" si="20"/>
        <v>-3.1999999999999997</v>
      </c>
      <c r="AH68">
        <f t="shared" si="21"/>
        <v>-2.9</v>
      </c>
      <c r="AI68" s="17">
        <f t="shared" si="22"/>
        <v>0.43098124590910381</v>
      </c>
      <c r="AJ68" s="3"/>
      <c r="AK68" s="4">
        <f>[1]Sheet1!AA67</f>
        <v>0.5</v>
      </c>
      <c r="AL68" s="4">
        <f>[1]Sheet1!AB67</f>
        <v>-1.3</v>
      </c>
      <c r="AM68" s="4">
        <f>[1]Sheet1!AC67</f>
        <v>-0.1</v>
      </c>
      <c r="AN68" s="4">
        <f>[1]Sheet1!AD67</f>
        <v>0.3</v>
      </c>
      <c r="AO68" s="18">
        <f>[1]Sheet1!AE67</f>
        <v>0.4</v>
      </c>
      <c r="AP68" s="3"/>
      <c r="AQ68">
        <f>[1]Sheet1!T67</f>
        <v>1.2</v>
      </c>
      <c r="AR68">
        <f>[1]Sheet1!U67</f>
        <v>5.6</v>
      </c>
      <c r="AS68">
        <f>[1]Sheet1!V67</f>
        <v>27.6</v>
      </c>
      <c r="AT68" s="13">
        <f>[1]Sheet1!W67</f>
        <v>0.8</v>
      </c>
      <c r="AV68">
        <f>[1]Sheet1!X67</f>
        <v>52</v>
      </c>
      <c r="AW68">
        <f>[1]Sheet1!Y67</f>
        <v>25</v>
      </c>
      <c r="AX68">
        <f>[1]Sheet1!Z67</f>
        <v>13</v>
      </c>
      <c r="AZ68">
        <f>[1]Sheet1!AF67</f>
        <v>3.4</v>
      </c>
      <c r="BA68" s="13">
        <f>[1]Sheet1!AG67</f>
        <v>3.8</v>
      </c>
      <c r="BC68" s="2">
        <f t="shared" si="23"/>
        <v>0.58490566037735847</v>
      </c>
      <c r="BD68" s="2">
        <f t="shared" si="24"/>
        <v>0.35294117647058826</v>
      </c>
      <c r="BE68" s="2">
        <f t="shared" si="25"/>
        <v>0.34615384615384615</v>
      </c>
      <c r="BF68" s="2">
        <f t="shared" si="26"/>
        <v>0.45283018867924529</v>
      </c>
      <c r="BG68" s="2">
        <f t="shared" si="27"/>
        <v>0.39622641509433965</v>
      </c>
      <c r="BH68" s="15">
        <f t="shared" si="28"/>
        <v>0.45283018867924529</v>
      </c>
      <c r="BI68" s="1" t="str">
        <f t="shared" si="29"/>
        <v>0</v>
      </c>
      <c r="BJ68" s="1" t="str">
        <f t="shared" si="30"/>
        <v>0</v>
      </c>
      <c r="BK68" s="1" t="str">
        <f t="shared" si="31"/>
        <v>0</v>
      </c>
      <c r="BL68" s="1" t="str">
        <f t="shared" si="32"/>
        <v>0</v>
      </c>
      <c r="BM68" s="1" t="str">
        <f t="shared" si="33"/>
        <v>0</v>
      </c>
      <c r="BN68" s="1" t="str">
        <f t="shared" si="34"/>
        <v>0</v>
      </c>
      <c r="BO68" s="42">
        <f t="shared" si="35"/>
        <v>0</v>
      </c>
      <c r="BP68" s="1">
        <f t="shared" si="36"/>
        <v>1</v>
      </c>
      <c r="BQ68" s="1">
        <f t="shared" si="37"/>
        <v>1</v>
      </c>
      <c r="BR68" s="1">
        <f t="shared" si="38"/>
        <v>1</v>
      </c>
      <c r="BS68" s="1">
        <f t="shared" si="39"/>
        <v>1</v>
      </c>
      <c r="BT68" s="1">
        <f t="shared" si="40"/>
        <v>1</v>
      </c>
      <c r="BU68" s="1">
        <f t="shared" si="41"/>
        <v>1</v>
      </c>
      <c r="BV68" s="42">
        <f t="shared" si="42"/>
        <v>6</v>
      </c>
      <c r="BW68" s="2" t="str">
        <f t="shared" si="47"/>
        <v>Value Destroyer</v>
      </c>
      <c r="BX68" s="2" t="s">
        <v>63</v>
      </c>
      <c r="BY68" s="39">
        <f t="shared" si="43"/>
        <v>6</v>
      </c>
      <c r="BZ68" s="36" t="s">
        <v>62</v>
      </c>
      <c r="CA68" s="39" t="s">
        <v>83</v>
      </c>
      <c r="CB68" s="39" t="str">
        <f t="shared" si="44"/>
        <v>Decreasing</v>
      </c>
      <c r="CC68" s="21">
        <f>(1+(AQ68/100))*(1+(AR68/100))*(1+(AS68/100))*(1+(AT68/100))-1</f>
        <v>0.37453447577600008</v>
      </c>
      <c r="CD68" s="21">
        <f>(1+(AR68/100))*(1+(AS68/100))*(1+(AT68/100))-1</f>
        <v>0.35823564799999996</v>
      </c>
      <c r="CE68" s="21">
        <f>(1+(AS68/100))*(1+(AT68/100))-1</f>
        <v>0.28620800000000002</v>
      </c>
      <c r="CF68" s="21">
        <f>AT68/100</f>
        <v>8.0000000000000002E-3</v>
      </c>
      <c r="CG68" s="34">
        <f t="shared" si="48"/>
        <v>0.25674453094400002</v>
      </c>
      <c r="CH68" s="43" t="str">
        <f>IF(CF68&gt;CG68,$CN$4,$CN$5)</f>
        <v>Slower</v>
      </c>
      <c r="CI68" s="43">
        <f t="shared" si="45"/>
        <v>8.0000000000000002E-3</v>
      </c>
      <c r="CJ68" s="43">
        <f t="shared" si="46"/>
        <v>0.25674453094400002</v>
      </c>
      <c r="CK68" s="43" t="str">
        <f>IF(AND(BW68=$BW$6,CM68=$CM$5),$CK$4,$CK$5)</f>
        <v>and</v>
      </c>
      <c r="CL68" s="43" t="s">
        <v>69</v>
      </c>
      <c r="CM68" s="31" t="str">
        <f>IF(CF68&gt;0,"Growing","Shrinking")</f>
        <v>Growing</v>
      </c>
      <c r="CN68" s="44" t="str">
        <f>IF(CM68=$CM$4,CH68,#REF!)</f>
        <v>Slower</v>
      </c>
      <c r="CO68" s="44" t="s">
        <v>66</v>
      </c>
      <c r="CP68" s="44"/>
      <c r="CQ68" s="29">
        <f>AV68/100</f>
        <v>0.52</v>
      </c>
      <c r="CS68" s="28">
        <f>AZ68</f>
        <v>3.4</v>
      </c>
      <c r="CT68" s="28">
        <f>BA68</f>
        <v>3.8</v>
      </c>
      <c r="CY68" s="2">
        <f>Q68/V68</f>
        <v>1.4703225806451614</v>
      </c>
      <c r="CZ68" s="2">
        <f>R68/W68</f>
        <v>2.6066666666666665</v>
      </c>
      <c r="DA68" s="2">
        <f>S68/X68</f>
        <v>2.9755555555555557</v>
      </c>
      <c r="DB68" s="2">
        <f>T68/Y68</f>
        <v>2.5395833333333329</v>
      </c>
      <c r="DC68" s="2">
        <f>T68/Z68</f>
        <v>2.9023809523809518</v>
      </c>
      <c r="DD68" s="2">
        <f>T68/AA68</f>
        <v>2.5395833333333329</v>
      </c>
    </row>
    <row r="69" spans="1:108" x14ac:dyDescent="0.25">
      <c r="A69">
        <f>[1]Sheet1!A68</f>
        <v>2680303</v>
      </c>
      <c r="B69" t="str">
        <f>[1]Sheet1!B68</f>
        <v>JC Penney</v>
      </c>
      <c r="C69" t="str">
        <f>[1]Sheet1!C68</f>
        <v>Genl Retailers</v>
      </c>
      <c r="D69" s="1">
        <f>[1]Sheet1!D68</f>
        <v>2213</v>
      </c>
      <c r="E69" s="1">
        <f>[1]Sheet1!E68</f>
        <v>5867</v>
      </c>
      <c r="F69">
        <f>[1]Sheet1!F68</f>
        <v>2.2000000000000002</v>
      </c>
      <c r="G69">
        <f>[1]Sheet1!G68</f>
        <v>-33.200000000000003</v>
      </c>
      <c r="H69">
        <f>[1]Sheet1!H68</f>
        <v>-16.8</v>
      </c>
      <c r="I69">
        <f>[1]Sheet1!I68</f>
        <v>-4.2</v>
      </c>
      <c r="J69">
        <f>[1]Sheet1!J68</f>
        <v>-6.8</v>
      </c>
      <c r="K69">
        <f>[1]Sheet1!K68</f>
        <v>-3.3</v>
      </c>
      <c r="L69">
        <f>[1]Sheet1!L68</f>
        <v>5.6</v>
      </c>
      <c r="M69">
        <f>[1]Sheet1!M68</f>
        <v>5.6</v>
      </c>
      <c r="N69">
        <f>[1]Sheet1!N68</f>
        <v>5.3</v>
      </c>
      <c r="O69" s="13">
        <f>[1]Sheet1!O68</f>
        <v>5.4</v>
      </c>
      <c r="Q69">
        <f>[1]Sheet1!P68</f>
        <v>0.75</v>
      </c>
      <c r="R69">
        <f>[1]Sheet1!Q68</f>
        <v>0.74</v>
      </c>
      <c r="S69">
        <f>[1]Sheet1!R68</f>
        <v>0.56000000000000005</v>
      </c>
      <c r="T69" s="13">
        <f>[1]Sheet1!S68</f>
        <v>0.57999999999999996</v>
      </c>
      <c r="V69" s="3">
        <f t="shared" si="10"/>
        <v>0.3928571428571429</v>
      </c>
      <c r="W69" s="3">
        <f t="shared" si="11"/>
        <v>-5.9285714285714297</v>
      </c>
      <c r="X69" s="3">
        <f t="shared" si="12"/>
        <v>-3.1698113207547172</v>
      </c>
      <c r="Y69" s="3">
        <f t="shared" si="13"/>
        <v>-0.77777777777777779</v>
      </c>
      <c r="Z69" s="3">
        <f t="shared" si="14"/>
        <v>-1.2592592592592591</v>
      </c>
      <c r="AA69" s="17">
        <f t="shared" si="15"/>
        <v>-0.61111111111111105</v>
      </c>
      <c r="AC69">
        <f t="shared" si="16"/>
        <v>-3.3999999999999995</v>
      </c>
      <c r="AD69">
        <f t="shared" si="17"/>
        <v>-38.800000000000004</v>
      </c>
      <c r="AE69">
        <f t="shared" si="18"/>
        <v>-22.1</v>
      </c>
      <c r="AF69">
        <f t="shared" si="19"/>
        <v>-9.6000000000000014</v>
      </c>
      <c r="AG69">
        <f t="shared" si="20"/>
        <v>-12.2</v>
      </c>
      <c r="AH69">
        <f t="shared" si="21"/>
        <v>-8.6999999999999993</v>
      </c>
      <c r="AI69" s="17">
        <f t="shared" si="22"/>
        <v>-1.8922789591028586</v>
      </c>
      <c r="AJ69" s="3"/>
      <c r="AK69" s="4">
        <f>[1]Sheet1!AA68</f>
        <v>-2.2000000000000002</v>
      </c>
      <c r="AL69" s="4">
        <f>[1]Sheet1!AB68</f>
        <v>-35.299999999999997</v>
      </c>
      <c r="AM69" s="4">
        <f>[1]Sheet1!AC68</f>
        <v>16.399999999999999</v>
      </c>
      <c r="AN69" s="4">
        <f>[1]Sheet1!AD68</f>
        <v>9.9</v>
      </c>
      <c r="AO69" s="18">
        <f>[1]Sheet1!AE68</f>
        <v>3.5</v>
      </c>
      <c r="AP69" s="3"/>
      <c r="AQ69">
        <f>[1]Sheet1!T68</f>
        <v>-9.8000000000000007</v>
      </c>
      <c r="AR69">
        <f>[1]Sheet1!U68</f>
        <v>-13.5</v>
      </c>
      <c r="AS69">
        <f>[1]Sheet1!V68</f>
        <v>15</v>
      </c>
      <c r="AT69" s="13">
        <f>[1]Sheet1!W68</f>
        <v>-7.6</v>
      </c>
      <c r="AV69" t="str">
        <f>[1]Sheet1!X68</f>
        <v>-</v>
      </c>
      <c r="AW69" t="str">
        <f>[1]Sheet1!Y68</f>
        <v>-</v>
      </c>
      <c r="AX69" t="str">
        <f>[1]Sheet1!Z68</f>
        <v>-</v>
      </c>
      <c r="AZ69">
        <f>[1]Sheet1!AF68</f>
        <v>1.1000000000000001</v>
      </c>
      <c r="BA69" s="13">
        <f>[1]Sheet1!AG68</f>
        <v>1.8</v>
      </c>
      <c r="BC69" s="2">
        <f t="shared" si="23"/>
        <v>0.3928571428571429</v>
      </c>
      <c r="BD69" s="2">
        <f t="shared" si="24"/>
        <v>-5.9285714285714297</v>
      </c>
      <c r="BE69" s="2">
        <f t="shared" si="25"/>
        <v>-3.1698113207547172</v>
      </c>
      <c r="BF69" s="2">
        <f t="shared" si="26"/>
        <v>-0.77777777777777779</v>
      </c>
      <c r="BG69" s="2">
        <f t="shared" si="27"/>
        <v>-1.2592592592592591</v>
      </c>
      <c r="BH69" s="15">
        <f t="shared" si="28"/>
        <v>-0.61111111111111105</v>
      </c>
      <c r="BI69" s="1" t="str">
        <f t="shared" si="29"/>
        <v>0</v>
      </c>
      <c r="BJ69" s="1" t="str">
        <f t="shared" si="30"/>
        <v>0</v>
      </c>
      <c r="BK69" s="1" t="str">
        <f t="shared" si="31"/>
        <v>0</v>
      </c>
      <c r="BL69" s="1" t="str">
        <f t="shared" si="32"/>
        <v>0</v>
      </c>
      <c r="BM69" s="1" t="str">
        <f t="shared" si="33"/>
        <v>0</v>
      </c>
      <c r="BN69" s="1" t="str">
        <f t="shared" si="34"/>
        <v>0</v>
      </c>
      <c r="BO69" s="42">
        <f t="shared" si="35"/>
        <v>0</v>
      </c>
      <c r="BP69" s="1">
        <f t="shared" si="36"/>
        <v>1</v>
      </c>
      <c r="BQ69" s="1">
        <f t="shared" si="37"/>
        <v>1</v>
      </c>
      <c r="BR69" s="1">
        <f t="shared" si="38"/>
        <v>1</v>
      </c>
      <c r="BS69" s="1">
        <f t="shared" si="39"/>
        <v>1</v>
      </c>
      <c r="BT69" s="1">
        <f t="shared" si="40"/>
        <v>1</v>
      </c>
      <c r="BU69" s="1">
        <f t="shared" si="41"/>
        <v>1</v>
      </c>
      <c r="BV69" s="42">
        <f t="shared" si="42"/>
        <v>6</v>
      </c>
      <c r="BW69" s="2" t="str">
        <f t="shared" si="47"/>
        <v>Value Destroyer</v>
      </c>
      <c r="BX69" s="2" t="s">
        <v>63</v>
      </c>
      <c r="BY69" s="39">
        <f t="shared" si="43"/>
        <v>6</v>
      </c>
      <c r="BZ69" s="36" t="s">
        <v>62</v>
      </c>
      <c r="CA69" s="39" t="s">
        <v>83</v>
      </c>
      <c r="CB69" s="39" t="str">
        <f t="shared" si="44"/>
        <v>Decreasing</v>
      </c>
      <c r="CC69" s="21">
        <f>(1+(AQ69/100))*(1+(AR69/100))*(1+(AS69/100))*(1+(AT69/100))-1</f>
        <v>-0.17092760200000001</v>
      </c>
      <c r="CD69" s="21">
        <f>(1+(AR69/100))*(1+(AS69/100))*(1+(AT69/100))-1</f>
        <v>-8.0851000000000006E-2</v>
      </c>
      <c r="CE69" s="21">
        <f>(1+(AS69/100))*(1+(AT69/100))-1</f>
        <v>6.2599999999999989E-2</v>
      </c>
      <c r="CF69" s="21">
        <f>AT69/100</f>
        <v>-7.5999999999999998E-2</v>
      </c>
      <c r="CG69" s="34">
        <f t="shared" si="48"/>
        <v>-6.629465050000001E-2</v>
      </c>
      <c r="CH69" s="43" t="str">
        <f>IF(CF69&gt;CG69,$CN$4,$CN$5)</f>
        <v>Slower</v>
      </c>
      <c r="CI69" s="43">
        <f t="shared" si="45"/>
        <v>7.5999999999999998E-2</v>
      </c>
      <c r="CJ69" s="43">
        <f t="shared" si="46"/>
        <v>6.629465050000001E-2</v>
      </c>
      <c r="CK69" s="43" t="str">
        <f>IF(AND(BW69=$BW$6,CM69=$CM$5),$CK$4,$CK$5)</f>
        <v>but</v>
      </c>
      <c r="CL69" s="43" t="s">
        <v>69</v>
      </c>
      <c r="CM69" s="31" t="str">
        <f>IF(CF69&gt;0,"Growing","Shrinking")</f>
        <v>Shrinking</v>
      </c>
      <c r="CN69" s="44" t="e">
        <f>IF(CM69=$CM$4,CH69,#REF!)</f>
        <v>#REF!</v>
      </c>
      <c r="CO69" s="44" t="s">
        <v>66</v>
      </c>
      <c r="CP69" s="44"/>
      <c r="CQ69" s="29" t="e">
        <f>AV69/100</f>
        <v>#VALUE!</v>
      </c>
      <c r="CS69" s="28">
        <f>AZ69</f>
        <v>1.1000000000000001</v>
      </c>
      <c r="CT69" s="28">
        <f>BA69</f>
        <v>1.8</v>
      </c>
      <c r="CY69" s="2">
        <f>Q69/V69</f>
        <v>1.9090909090909089</v>
      </c>
      <c r="CZ69" s="2">
        <f>R69/W69</f>
        <v>-0.12481927710843371</v>
      </c>
      <c r="DA69" s="2">
        <f>S69/X69</f>
        <v>-0.17666666666666667</v>
      </c>
      <c r="DB69" s="2">
        <f>T69/Y69</f>
        <v>-0.74571428571428566</v>
      </c>
      <c r="DC69" s="2">
        <f>T69/Z69</f>
        <v>-0.46058823529411769</v>
      </c>
      <c r="DD69" s="2">
        <f>T69/AA69</f>
        <v>-0.9490909090909091</v>
      </c>
    </row>
    <row r="70" spans="1:108" x14ac:dyDescent="0.25">
      <c r="A70" t="str">
        <f>[1]Sheet1!A69</f>
        <v>B1Y1SQ7</v>
      </c>
      <c r="B70" t="str">
        <f>[1]Sheet1!B69</f>
        <v>Jeronimo Martins</v>
      </c>
      <c r="C70" t="str">
        <f>[1]Sheet1!C69</f>
        <v>Food &amp; Drug Retail</v>
      </c>
      <c r="D70" s="1">
        <f>[1]Sheet1!D69</f>
        <v>6730</v>
      </c>
      <c r="E70" s="1">
        <f>[1]Sheet1!E69</f>
        <v>6921</v>
      </c>
      <c r="F70">
        <f>[1]Sheet1!F69</f>
        <v>9.9</v>
      </c>
      <c r="G70">
        <f>[1]Sheet1!G69</f>
        <v>9.6</v>
      </c>
      <c r="H70">
        <f>[1]Sheet1!H69</f>
        <v>8.9</v>
      </c>
      <c r="I70">
        <f>[1]Sheet1!I69</f>
        <v>7.2</v>
      </c>
      <c r="J70">
        <f>[1]Sheet1!J69</f>
        <v>7.4</v>
      </c>
      <c r="K70">
        <f>[1]Sheet1!K69</f>
        <v>7.2</v>
      </c>
      <c r="L70">
        <f>[1]Sheet1!L69</f>
        <v>5.9</v>
      </c>
      <c r="M70">
        <f>[1]Sheet1!M69</f>
        <v>5.9</v>
      </c>
      <c r="N70">
        <f>[1]Sheet1!N69</f>
        <v>5.9</v>
      </c>
      <c r="O70" s="13">
        <f>[1]Sheet1!O69</f>
        <v>5.8</v>
      </c>
      <c r="Q70">
        <f>[1]Sheet1!P69</f>
        <v>1.45</v>
      </c>
      <c r="R70">
        <f>[1]Sheet1!Q69</f>
        <v>1.47</v>
      </c>
      <c r="S70">
        <f>[1]Sheet1!R69</f>
        <v>1.49</v>
      </c>
      <c r="T70" s="13">
        <f>[1]Sheet1!S69</f>
        <v>0.87</v>
      </c>
      <c r="V70" s="3">
        <f t="shared" si="10"/>
        <v>1.6779661016949152</v>
      </c>
      <c r="W70" s="3">
        <f t="shared" si="11"/>
        <v>1.6271186440677965</v>
      </c>
      <c r="X70" s="3">
        <f t="shared" si="12"/>
        <v>1.5084745762711864</v>
      </c>
      <c r="Y70" s="3">
        <f t="shared" si="13"/>
        <v>1.2413793103448276</v>
      </c>
      <c r="Z70" s="3">
        <f t="shared" si="14"/>
        <v>1.2758620689655173</v>
      </c>
      <c r="AA70" s="17">
        <f t="shared" si="15"/>
        <v>1.2413793103448276</v>
      </c>
      <c r="AC70">
        <f t="shared" si="16"/>
        <v>4</v>
      </c>
      <c r="AD70">
        <f t="shared" si="17"/>
        <v>3.6999999999999993</v>
      </c>
      <c r="AE70">
        <f t="shared" si="18"/>
        <v>3</v>
      </c>
      <c r="AF70">
        <f t="shared" si="19"/>
        <v>1.4000000000000004</v>
      </c>
      <c r="AG70">
        <f t="shared" si="20"/>
        <v>1.6000000000000005</v>
      </c>
      <c r="AH70">
        <f t="shared" si="21"/>
        <v>1.4000000000000004</v>
      </c>
      <c r="AI70" s="17">
        <f t="shared" si="22"/>
        <v>1.428696668614845</v>
      </c>
      <c r="AJ70" s="3"/>
      <c r="AK70" s="4">
        <f>[1]Sheet1!AA69</f>
        <v>0.6</v>
      </c>
      <c r="AL70" s="4">
        <f>[1]Sheet1!AB69</f>
        <v>-0.3</v>
      </c>
      <c r="AM70" s="4">
        <f>[1]Sheet1!AC69</f>
        <v>-0.8</v>
      </c>
      <c r="AN70" s="4">
        <f>[1]Sheet1!AD69</f>
        <v>-1.4</v>
      </c>
      <c r="AO70" s="18">
        <f>[1]Sheet1!AE69</f>
        <v>-0.2</v>
      </c>
      <c r="AP70" s="3"/>
      <c r="AQ70">
        <f>[1]Sheet1!T69</f>
        <v>6.3</v>
      </c>
      <c r="AR70">
        <f>[1]Sheet1!U69</f>
        <v>6.6</v>
      </c>
      <c r="AS70">
        <f>[1]Sheet1!V69</f>
        <v>8.6</v>
      </c>
      <c r="AT70" s="13">
        <f>[1]Sheet1!W69</f>
        <v>2.2999999999999998</v>
      </c>
      <c r="AV70">
        <f>[1]Sheet1!X69</f>
        <v>-18</v>
      </c>
      <c r="AW70">
        <f>[1]Sheet1!Y69</f>
        <v>5</v>
      </c>
      <c r="AX70">
        <f>[1]Sheet1!Z69</f>
        <v>-3</v>
      </c>
      <c r="AZ70">
        <f>[1]Sheet1!AF69</f>
        <v>3.7</v>
      </c>
      <c r="BA70" s="13">
        <f>[1]Sheet1!AG69</f>
        <v>3.7</v>
      </c>
      <c r="BC70" s="2">
        <f t="shared" si="23"/>
        <v>1.6779661016949152</v>
      </c>
      <c r="BD70" s="2">
        <f t="shared" si="24"/>
        <v>1.6271186440677965</v>
      </c>
      <c r="BE70" s="2">
        <f t="shared" si="25"/>
        <v>1.5084745762711864</v>
      </c>
      <c r="BF70" s="2">
        <f t="shared" si="26"/>
        <v>1.2413793103448276</v>
      </c>
      <c r="BG70" s="2">
        <f t="shared" si="27"/>
        <v>1.2758620689655173</v>
      </c>
      <c r="BH70" s="15">
        <f t="shared" si="28"/>
        <v>1.2413793103448276</v>
      </c>
      <c r="BI70" s="1">
        <f t="shared" si="29"/>
        <v>1</v>
      </c>
      <c r="BJ70" s="1">
        <f t="shared" si="30"/>
        <v>1</v>
      </c>
      <c r="BK70" s="1">
        <f t="shared" si="31"/>
        <v>1</v>
      </c>
      <c r="BL70" s="1">
        <f t="shared" si="32"/>
        <v>1</v>
      </c>
      <c r="BM70" s="1">
        <f t="shared" si="33"/>
        <v>1</v>
      </c>
      <c r="BN70" s="1">
        <f t="shared" si="34"/>
        <v>1</v>
      </c>
      <c r="BO70" s="42">
        <f t="shared" si="35"/>
        <v>6</v>
      </c>
      <c r="BP70" s="1" t="str">
        <f t="shared" si="36"/>
        <v>0</v>
      </c>
      <c r="BQ70" s="1" t="str">
        <f t="shared" si="37"/>
        <v>0</v>
      </c>
      <c r="BR70" s="1" t="str">
        <f t="shared" si="38"/>
        <v>0</v>
      </c>
      <c r="BS70" s="1" t="str">
        <f t="shared" si="39"/>
        <v>0</v>
      </c>
      <c r="BT70" s="1" t="str">
        <f t="shared" si="40"/>
        <v>0</v>
      </c>
      <c r="BU70" s="1" t="str">
        <f t="shared" si="41"/>
        <v>0</v>
      </c>
      <c r="BV70" s="42">
        <f t="shared" si="42"/>
        <v>0</v>
      </c>
      <c r="BW70" s="2" t="str">
        <f t="shared" si="47"/>
        <v>Value Creator</v>
      </c>
      <c r="BX70" s="2" t="s">
        <v>63</v>
      </c>
      <c r="BY70" s="39">
        <f t="shared" si="43"/>
        <v>6</v>
      </c>
      <c r="BZ70" s="36" t="s">
        <v>62</v>
      </c>
      <c r="CA70" s="39" t="s">
        <v>83</v>
      </c>
      <c r="CB70" s="39" t="str">
        <f t="shared" si="44"/>
        <v>Increasing</v>
      </c>
      <c r="CC70" s="21">
        <f>(1+(AQ70/100))*(1+(AR70/100))*(1+(AS70/100))*(1+(AT70/100))-1</f>
        <v>0.25891360852400025</v>
      </c>
      <c r="CD70" s="21">
        <f>(1+(AR70/100))*(1+(AS70/100))*(1+(AT70/100))-1</f>
        <v>0.18430254800000001</v>
      </c>
      <c r="CE70" s="21">
        <f>(1+(AS70/100))*(1+(AT70/100))-1</f>
        <v>0.11097800000000002</v>
      </c>
      <c r="CF70" s="21">
        <f>AT70/100</f>
        <v>2.3E-2</v>
      </c>
      <c r="CG70" s="34">
        <f t="shared" si="48"/>
        <v>0.14429853913100008</v>
      </c>
      <c r="CH70" s="43" t="str">
        <f>IF(CF70&gt;CG70,$CN$4,$CN$5)</f>
        <v>Slower</v>
      </c>
      <c r="CI70" s="43">
        <f t="shared" si="45"/>
        <v>2.3E-2</v>
      </c>
      <c r="CJ70" s="43">
        <f t="shared" si="46"/>
        <v>0.14429853913100008</v>
      </c>
      <c r="CK70" s="43" t="str">
        <f>IF(AND(BW70=$BW$6,CM70=$CM$5),$CK$4,$CK$5)</f>
        <v>and</v>
      </c>
      <c r="CL70" s="43" t="s">
        <v>69</v>
      </c>
      <c r="CM70" s="31" t="str">
        <f>IF(CF70&gt;0,"Growing","Shrinking")</f>
        <v>Growing</v>
      </c>
      <c r="CN70" s="44" t="str">
        <f>IF(CM70=$CM$4,CH70,#REF!)</f>
        <v>Slower</v>
      </c>
      <c r="CO70" s="44" t="s">
        <v>66</v>
      </c>
      <c r="CP70" s="44"/>
      <c r="CQ70" s="29">
        <f>AV70/100</f>
        <v>-0.18</v>
      </c>
      <c r="CS70" s="28">
        <f>AZ70</f>
        <v>3.7</v>
      </c>
      <c r="CT70" s="28">
        <f>BA70</f>
        <v>3.7</v>
      </c>
      <c r="CY70" s="2">
        <f>Q70/V70</f>
        <v>0.8641414141414141</v>
      </c>
      <c r="CZ70" s="2">
        <f>R70/W70</f>
        <v>0.9034375</v>
      </c>
      <c r="DA70" s="2">
        <f>S70/X70</f>
        <v>0.98775280898876405</v>
      </c>
      <c r="DB70" s="2">
        <f>T70/Y70</f>
        <v>0.70083333333333331</v>
      </c>
      <c r="DC70" s="2">
        <f>T70/Z70</f>
        <v>0.68189189189189181</v>
      </c>
      <c r="DD70" s="2">
        <f>T70/AA70</f>
        <v>0.70083333333333331</v>
      </c>
    </row>
    <row r="71" spans="1:108" x14ac:dyDescent="0.25">
      <c r="A71">
        <f>[1]Sheet1!A70</f>
        <v>6483809</v>
      </c>
      <c r="B71" t="str">
        <f>[1]Sheet1!B70</f>
        <v>Kao Corp</v>
      </c>
      <c r="C71" t="str">
        <f>[1]Sheet1!C70</f>
        <v>Personal Goods</v>
      </c>
      <c r="D71" s="1">
        <f>[1]Sheet1!D70</f>
        <v>19381</v>
      </c>
      <c r="E71" s="1">
        <f>[1]Sheet1!E70</f>
        <v>18193</v>
      </c>
      <c r="F71">
        <f>[1]Sheet1!F70</f>
        <v>6.4</v>
      </c>
      <c r="G71">
        <f>[1]Sheet1!G70</f>
        <v>7.6</v>
      </c>
      <c r="H71">
        <f>[1]Sheet1!H70</f>
        <v>5.0999999999999996</v>
      </c>
      <c r="I71">
        <f>[1]Sheet1!I70</f>
        <v>5.6</v>
      </c>
      <c r="J71">
        <f>[1]Sheet1!J70</f>
        <v>5.0999999999999996</v>
      </c>
      <c r="K71">
        <f>[1]Sheet1!K70</f>
        <v>5.7</v>
      </c>
      <c r="L71">
        <f>[1]Sheet1!L70</f>
        <v>5.8</v>
      </c>
      <c r="M71">
        <f>[1]Sheet1!M70</f>
        <v>5.8</v>
      </c>
      <c r="N71">
        <f>[1]Sheet1!N70</f>
        <v>5.8</v>
      </c>
      <c r="O71" s="13">
        <f>[1]Sheet1!O70</f>
        <v>5.8</v>
      </c>
      <c r="Q71">
        <f>[1]Sheet1!P70</f>
        <v>0.76</v>
      </c>
      <c r="R71">
        <f>[1]Sheet1!Q70</f>
        <v>0.77</v>
      </c>
      <c r="S71">
        <f>[1]Sheet1!R70</f>
        <v>1.31</v>
      </c>
      <c r="T71" s="13">
        <f>[1]Sheet1!S70</f>
        <v>1.23</v>
      </c>
      <c r="V71" s="3">
        <f t="shared" si="10"/>
        <v>1.103448275862069</v>
      </c>
      <c r="W71" s="3">
        <f t="shared" si="11"/>
        <v>1.3103448275862069</v>
      </c>
      <c r="X71" s="3">
        <f t="shared" si="12"/>
        <v>0.87931034482758619</v>
      </c>
      <c r="Y71" s="3">
        <f t="shared" si="13"/>
        <v>0.96551724137931028</v>
      </c>
      <c r="Z71" s="3">
        <f t="shared" si="14"/>
        <v>0.87931034482758619</v>
      </c>
      <c r="AA71" s="17">
        <f t="shared" si="15"/>
        <v>0.98275862068965525</v>
      </c>
      <c r="AC71">
        <f t="shared" si="16"/>
        <v>0.60000000000000053</v>
      </c>
      <c r="AD71">
        <f t="shared" si="17"/>
        <v>1.7999999999999998</v>
      </c>
      <c r="AE71">
        <f t="shared" si="18"/>
        <v>-0.70000000000000018</v>
      </c>
      <c r="AF71">
        <f t="shared" si="19"/>
        <v>-0.20000000000000018</v>
      </c>
      <c r="AG71">
        <f t="shared" si="20"/>
        <v>-0.70000000000000018</v>
      </c>
      <c r="AH71">
        <f t="shared" si="21"/>
        <v>-9.9999999999999645E-2</v>
      </c>
      <c r="AI71" s="17">
        <f t="shared" si="22"/>
        <v>1.0201149425287357</v>
      </c>
      <c r="AJ71" s="3"/>
      <c r="AK71" s="4">
        <f>[1]Sheet1!AA70</f>
        <v>0.7</v>
      </c>
      <c r="AL71" s="4">
        <f>[1]Sheet1!AB70</f>
        <v>1.3</v>
      </c>
      <c r="AM71" s="4">
        <f>[1]Sheet1!AC70</f>
        <v>-2.5</v>
      </c>
      <c r="AN71" s="4">
        <f>[1]Sheet1!AD70</f>
        <v>0</v>
      </c>
      <c r="AO71" s="18">
        <f>[1]Sheet1!AE70</f>
        <v>0.6</v>
      </c>
      <c r="AP71" s="3"/>
      <c r="AQ71">
        <f>[1]Sheet1!T70</f>
        <v>-1.1000000000000001</v>
      </c>
      <c r="AR71">
        <f>[1]Sheet1!U70</f>
        <v>5.0999999999999996</v>
      </c>
      <c r="AS71">
        <f>[1]Sheet1!V70</f>
        <v>8.9</v>
      </c>
      <c r="AT71" s="13">
        <f>[1]Sheet1!W70</f>
        <v>3.5</v>
      </c>
      <c r="AV71">
        <f>[1]Sheet1!X70</f>
        <v>0</v>
      </c>
      <c r="AW71">
        <f>[1]Sheet1!Y70</f>
        <v>8</v>
      </c>
      <c r="AX71">
        <f>[1]Sheet1!Z70</f>
        <v>5</v>
      </c>
      <c r="AZ71">
        <f>[1]Sheet1!AF70</f>
        <v>203.1</v>
      </c>
      <c r="BA71" s="13">
        <f>[1]Sheet1!AG70</f>
        <v>250.2</v>
      </c>
      <c r="BC71" s="2">
        <f t="shared" si="23"/>
        <v>1.103448275862069</v>
      </c>
      <c r="BD71" s="2">
        <f t="shared" si="24"/>
        <v>1.3103448275862069</v>
      </c>
      <c r="BE71" s="2">
        <f t="shared" si="25"/>
        <v>0.87931034482758619</v>
      </c>
      <c r="BF71" s="2">
        <f t="shared" si="26"/>
        <v>0.96551724137931028</v>
      </c>
      <c r="BG71" s="2">
        <f t="shared" si="27"/>
        <v>0.87931034482758619</v>
      </c>
      <c r="BH71" s="15">
        <f t="shared" si="28"/>
        <v>0.98275862068965525</v>
      </c>
      <c r="BI71" s="1">
        <f t="shared" si="29"/>
        <v>1</v>
      </c>
      <c r="BJ71" s="1">
        <f t="shared" si="30"/>
        <v>1</v>
      </c>
      <c r="BK71" s="1" t="str">
        <f t="shared" si="31"/>
        <v>0</v>
      </c>
      <c r="BL71" s="1" t="str">
        <f t="shared" si="32"/>
        <v>0</v>
      </c>
      <c r="BM71" s="1" t="str">
        <f t="shared" si="33"/>
        <v>0</v>
      </c>
      <c r="BN71" s="1" t="str">
        <f t="shared" si="34"/>
        <v>0</v>
      </c>
      <c r="BO71" s="42">
        <f t="shared" si="35"/>
        <v>2</v>
      </c>
      <c r="BP71" s="1" t="str">
        <f t="shared" si="36"/>
        <v>0</v>
      </c>
      <c r="BQ71" s="1" t="str">
        <f t="shared" si="37"/>
        <v>0</v>
      </c>
      <c r="BR71" s="1">
        <f t="shared" si="38"/>
        <v>1</v>
      </c>
      <c r="BS71" s="1">
        <f t="shared" si="39"/>
        <v>1</v>
      </c>
      <c r="BT71" s="1">
        <f t="shared" si="40"/>
        <v>1</v>
      </c>
      <c r="BU71" s="1">
        <f t="shared" si="41"/>
        <v>1</v>
      </c>
      <c r="BV71" s="42">
        <f t="shared" si="42"/>
        <v>4</v>
      </c>
      <c r="BW71" s="2" t="str">
        <f t="shared" ref="BW71:BW102" si="49">IF(AI71&gt;1,$BW$5,$BW$6)</f>
        <v>Value Creator</v>
      </c>
      <c r="BX71" s="2" t="s">
        <v>63</v>
      </c>
      <c r="BY71" s="39">
        <f t="shared" si="43"/>
        <v>2</v>
      </c>
      <c r="BZ71" s="36" t="s">
        <v>62</v>
      </c>
      <c r="CA71" s="39" t="s">
        <v>83</v>
      </c>
      <c r="CB71" s="39" t="str">
        <f t="shared" si="44"/>
        <v>Decreasing</v>
      </c>
      <c r="CC71" s="21">
        <f>(1+(AQ71/100))*(1+(AR71/100))*(1+(AS71/100))*(1+(AT71/100))-1</f>
        <v>0.17156728848499991</v>
      </c>
      <c r="CD71" s="21">
        <f>(1+(AR71/100))*(1+(AS71/100))*(1+(AT71/100))-1</f>
        <v>0.18459786499999997</v>
      </c>
      <c r="CE71" s="21">
        <f>(1+(AS71/100))*(1+(AT71/100))-1</f>
        <v>0.12711499999999987</v>
      </c>
      <c r="CF71" s="21">
        <f>AT71/100</f>
        <v>3.5000000000000003E-2</v>
      </c>
      <c r="CG71" s="34">
        <f t="shared" ref="CG71:CG102" si="50">AVERAGE(CC71:CF71)</f>
        <v>0.12957003837124995</v>
      </c>
      <c r="CH71" s="43" t="str">
        <f>IF(CF71&gt;CG71,$CN$4,$CN$5)</f>
        <v>Slower</v>
      </c>
      <c r="CI71" s="43">
        <f t="shared" si="45"/>
        <v>3.5000000000000003E-2</v>
      </c>
      <c r="CJ71" s="43">
        <f t="shared" si="46"/>
        <v>0.12957003837124995</v>
      </c>
      <c r="CK71" s="43" t="str">
        <f>IF(AND(BW71=$BW$6,CM71=$CM$5),$CK$4,$CK$5)</f>
        <v>and</v>
      </c>
      <c r="CL71" s="43" t="s">
        <v>69</v>
      </c>
      <c r="CM71" s="31" t="str">
        <f>IF(CF71&gt;0,"Growing","Shrinking")</f>
        <v>Growing</v>
      </c>
      <c r="CN71" s="44" t="str">
        <f>IF(CM71=$CM$4,CH71,#REF!)</f>
        <v>Slower</v>
      </c>
      <c r="CO71" s="44" t="s">
        <v>66</v>
      </c>
      <c r="CP71" s="44"/>
      <c r="CQ71" s="29">
        <f>AV71/100</f>
        <v>0</v>
      </c>
      <c r="CS71" s="28">
        <f>AZ71</f>
        <v>203.1</v>
      </c>
      <c r="CT71" s="28">
        <f>BA71</f>
        <v>250.2</v>
      </c>
      <c r="CY71" s="2">
        <f>Q71/V71</f>
        <v>0.68874999999999997</v>
      </c>
      <c r="CZ71" s="2">
        <f>R71/W71</f>
        <v>0.5876315789473685</v>
      </c>
      <c r="DA71" s="2">
        <f>S71/X71</f>
        <v>1.4898039215686276</v>
      </c>
      <c r="DB71" s="2">
        <f>T71/Y71</f>
        <v>1.2739285714285715</v>
      </c>
      <c r="DC71" s="2">
        <f>T71/Z71</f>
        <v>1.3988235294117648</v>
      </c>
      <c r="DD71" s="2">
        <f>T71/AA71</f>
        <v>1.2515789473684209</v>
      </c>
    </row>
    <row r="72" spans="1:108" x14ac:dyDescent="0.25">
      <c r="A72" t="str">
        <f>[1]Sheet1!A71</f>
        <v>BJWG213</v>
      </c>
      <c r="B72" t="str">
        <f>[1]Sheet1!B71</f>
        <v>Kate Spade</v>
      </c>
      <c r="C72" t="str">
        <f>[1]Sheet1!C71</f>
        <v>Personal Goods</v>
      </c>
      <c r="D72" s="1">
        <f>[1]Sheet1!D71</f>
        <v>3743</v>
      </c>
      <c r="E72" s="1">
        <f>[1]Sheet1!E71</f>
        <v>3922</v>
      </c>
      <c r="F72">
        <f>[1]Sheet1!F71</f>
        <v>0.2</v>
      </c>
      <c r="G72">
        <f>[1]Sheet1!G71</f>
        <v>-2.4</v>
      </c>
      <c r="H72">
        <f>[1]Sheet1!H71</f>
        <v>-1.7</v>
      </c>
      <c r="I72">
        <f>[1]Sheet1!I71</f>
        <v>4.2</v>
      </c>
      <c r="J72">
        <f>[1]Sheet1!J71</f>
        <v>1</v>
      </c>
      <c r="K72">
        <f>[1]Sheet1!K71</f>
        <v>4.8</v>
      </c>
      <c r="L72">
        <f>[1]Sheet1!L71</f>
        <v>5.6</v>
      </c>
      <c r="M72">
        <f>[1]Sheet1!M71</f>
        <v>5.5</v>
      </c>
      <c r="N72">
        <f>[1]Sheet1!N71</f>
        <v>5.6</v>
      </c>
      <c r="O72" s="13">
        <f>[1]Sheet1!O71</f>
        <v>5.6</v>
      </c>
      <c r="Q72">
        <f>[1]Sheet1!P71</f>
        <v>0.72</v>
      </c>
      <c r="R72">
        <f>[1]Sheet1!Q71</f>
        <v>1.04</v>
      </c>
      <c r="S72">
        <f>[1]Sheet1!R71</f>
        <v>2.14</v>
      </c>
      <c r="T72" s="13">
        <f>[1]Sheet1!S71</f>
        <v>2.14</v>
      </c>
      <c r="V72" s="3">
        <f t="shared" ref="V72:V135" si="51">F72/L72</f>
        <v>3.5714285714285719E-2</v>
      </c>
      <c r="W72" s="3">
        <f t="shared" ref="W72:W135" si="52">G72/M72</f>
        <v>-0.43636363636363634</v>
      </c>
      <c r="X72" s="3">
        <f t="shared" ref="X72:X135" si="53">H72/N72</f>
        <v>-0.3035714285714286</v>
      </c>
      <c r="Y72" s="3">
        <f t="shared" ref="Y72:Y135" si="54">I72/O72</f>
        <v>0.75000000000000011</v>
      </c>
      <c r="Z72" s="3">
        <f t="shared" ref="Z72:Z135" si="55">J72/O72</f>
        <v>0.17857142857142858</v>
      </c>
      <c r="AA72" s="17">
        <f t="shared" ref="AA72:AA135" si="56">K72/O72</f>
        <v>0.85714285714285721</v>
      </c>
      <c r="AC72">
        <f t="shared" ref="AC72:AC135" si="57">F72-L72</f>
        <v>-5.3999999999999995</v>
      </c>
      <c r="AD72">
        <f t="shared" ref="AD72:AD135" si="58">G72-M72</f>
        <v>-7.9</v>
      </c>
      <c r="AE72">
        <f t="shared" ref="AE72:AE135" si="59">H72-N72</f>
        <v>-7.3</v>
      </c>
      <c r="AF72">
        <f t="shared" ref="AF72:AF135" si="60">I72-O72</f>
        <v>-1.3999999999999995</v>
      </c>
      <c r="AG72">
        <f t="shared" ref="AG72:AG135" si="61">J72-O72</f>
        <v>-4.5999999999999996</v>
      </c>
      <c r="AH72">
        <f t="shared" ref="AH72:AH135" si="62">K72-O72</f>
        <v>-0.79999999999999982</v>
      </c>
      <c r="AI72" s="17">
        <f t="shared" ref="AI72:AI135" si="63">AVERAGE(V72:AA72)</f>
        <v>0.18024891774891774</v>
      </c>
      <c r="AJ72" s="3"/>
      <c r="AK72" s="4">
        <f>[1]Sheet1!AA71</f>
        <v>4.3</v>
      </c>
      <c r="AL72" s="4">
        <f>[1]Sheet1!AB71</f>
        <v>-2.6</v>
      </c>
      <c r="AM72" s="4">
        <f>[1]Sheet1!AC71</f>
        <v>0.7</v>
      </c>
      <c r="AN72" s="4">
        <f>[1]Sheet1!AD71</f>
        <v>2.7</v>
      </c>
      <c r="AO72" s="18">
        <f>[1]Sheet1!AE71</f>
        <v>3.8</v>
      </c>
      <c r="AP72" s="3"/>
      <c r="AQ72">
        <f>[1]Sheet1!T71</f>
        <v>-37.200000000000003</v>
      </c>
      <c r="AR72">
        <f>[1]Sheet1!U71</f>
        <v>-3.8</v>
      </c>
      <c r="AS72">
        <f>[1]Sheet1!V71</f>
        <v>-5.6</v>
      </c>
      <c r="AT72" s="13">
        <f>[1]Sheet1!W71</f>
        <v>-3.6</v>
      </c>
      <c r="AV72" t="str">
        <f>[1]Sheet1!X71</f>
        <v>-</v>
      </c>
      <c r="AW72" t="str">
        <f>[1]Sheet1!Y71</f>
        <v>-</v>
      </c>
      <c r="AX72" t="str">
        <f>[1]Sheet1!Z71</f>
        <v>-</v>
      </c>
      <c r="AZ72">
        <f>[1]Sheet1!AF71</f>
        <v>1.8</v>
      </c>
      <c r="BA72" s="13">
        <f>[1]Sheet1!AG71</f>
        <v>2.5</v>
      </c>
      <c r="BC72" s="2">
        <f t="shared" ref="BC72:BC135" si="64">V72</f>
        <v>3.5714285714285719E-2</v>
      </c>
      <c r="BD72" s="2">
        <f t="shared" ref="BD72:BD135" si="65">W72</f>
        <v>-0.43636363636363634</v>
      </c>
      <c r="BE72" s="2">
        <f t="shared" ref="BE72:BE135" si="66">X72</f>
        <v>-0.3035714285714286</v>
      </c>
      <c r="BF72" s="2">
        <f t="shared" ref="BF72:BF135" si="67">Y72</f>
        <v>0.75000000000000011</v>
      </c>
      <c r="BG72" s="2">
        <f t="shared" ref="BG72:BG135" si="68">Z72</f>
        <v>0.17857142857142858</v>
      </c>
      <c r="BH72" s="15">
        <f t="shared" ref="BH72:BH135" si="69">AA72</f>
        <v>0.85714285714285721</v>
      </c>
      <c r="BI72" s="1" t="str">
        <f t="shared" ref="BI72:BI135" si="70">IF(BC72&gt;1,1,"0")</f>
        <v>0</v>
      </c>
      <c r="BJ72" s="1" t="str">
        <f t="shared" ref="BJ72:BJ135" si="71">IF(BD72&gt;1,1,"0")</f>
        <v>0</v>
      </c>
      <c r="BK72" s="1" t="str">
        <f t="shared" ref="BK72:BK135" si="72">IF(BE72&gt;1,1,"0")</f>
        <v>0</v>
      </c>
      <c r="BL72" s="1" t="str">
        <f t="shared" ref="BL72:BL135" si="73">IF(BF72&gt;1,1,"0")</f>
        <v>0</v>
      </c>
      <c r="BM72" s="1" t="str">
        <f t="shared" ref="BM72:BM135" si="74">IF(BG72&gt;1,1,"0")</f>
        <v>0</v>
      </c>
      <c r="BN72" s="1" t="str">
        <f t="shared" ref="BN72:BN135" si="75">IF(BH72&gt;1,1,"0")</f>
        <v>0</v>
      </c>
      <c r="BO72" s="42">
        <f t="shared" ref="BO72:BO135" si="76">SUM(BI72:BN72)</f>
        <v>0</v>
      </c>
      <c r="BP72" s="1">
        <f t="shared" ref="BP72:BP135" si="77">IF(BC72&lt;1,1,"0")</f>
        <v>1</v>
      </c>
      <c r="BQ72" s="1">
        <f t="shared" ref="BQ72:BQ135" si="78">IF(BD72&lt;1,1,"0")</f>
        <v>1</v>
      </c>
      <c r="BR72" s="1">
        <f t="shared" ref="BR72:BR135" si="79">IF(BE72&lt;1,1,"0")</f>
        <v>1</v>
      </c>
      <c r="BS72" s="1">
        <f t="shared" ref="BS72:BS135" si="80">IF(BF72&lt;1,1,"0")</f>
        <v>1</v>
      </c>
      <c r="BT72" s="1">
        <f t="shared" ref="BT72:BT135" si="81">IF(BG72&lt;1,1,"0")</f>
        <v>1</v>
      </c>
      <c r="BU72" s="1">
        <f t="shared" ref="BU72:BU135" si="82">IF(BH72&lt;1,1,"0")</f>
        <v>1</v>
      </c>
      <c r="BV72" s="42">
        <f t="shared" ref="BV72:BV135" si="83">SUM(BP72:BU72)</f>
        <v>6</v>
      </c>
      <c r="BW72" s="2" t="str">
        <f t="shared" si="49"/>
        <v>Value Destroyer</v>
      </c>
      <c r="BX72" s="2" t="s">
        <v>63</v>
      </c>
      <c r="BY72" s="39">
        <f t="shared" ref="BY72:BY135" si="84">IF(BW72=$BW$6,BV72,BO72)</f>
        <v>6</v>
      </c>
      <c r="BZ72" s="36" t="s">
        <v>62</v>
      </c>
      <c r="CA72" s="39" t="s">
        <v>83</v>
      </c>
      <c r="CB72" s="39" t="str">
        <f t="shared" ref="CB72:CB135" si="85">IF(AG72&gt;AF72,$CB$5,$CB$6)</f>
        <v>Decreasing</v>
      </c>
      <c r="CC72" s="21">
        <f>(1+(AQ72/100))*(1+(AR72/100))*(1+(AS72/100))*(1+(AT72/100))-1</f>
        <v>-0.45022657382400022</v>
      </c>
      <c r="CD72" s="21">
        <f>(1+(AR72/100))*(1+(AS72/100))*(1+(AT72/100))-1</f>
        <v>-0.12456460800000013</v>
      </c>
      <c r="CE72" s="21">
        <f>(1+(AS72/100))*(1+(AT72/100))-1</f>
        <v>-8.9984000000000064E-2</v>
      </c>
      <c r="CF72" s="21">
        <f>AT72/100</f>
        <v>-3.6000000000000004E-2</v>
      </c>
      <c r="CG72" s="34">
        <f t="shared" si="50"/>
        <v>-0.17519379545600011</v>
      </c>
      <c r="CH72" s="43" t="str">
        <f>IF(CF72&gt;CG72,$CN$4,$CN$5)</f>
        <v>Faster</v>
      </c>
      <c r="CI72" s="43">
        <f t="shared" ref="CI72:CI135" si="86">ABS(CF72)</f>
        <v>3.6000000000000004E-2</v>
      </c>
      <c r="CJ72" s="43">
        <f t="shared" ref="CJ72:CJ135" si="87">ABS(CG72)</f>
        <v>0.17519379545600011</v>
      </c>
      <c r="CK72" s="43" t="str">
        <f>IF(AND(BW72=$BW$6,CM72=$CM$5),$CK$4,$CK$5)</f>
        <v>but</v>
      </c>
      <c r="CL72" s="43" t="s">
        <v>69</v>
      </c>
      <c r="CM72" s="31" t="str">
        <f>IF(CF72&gt;0,"Growing","Shrinking")</f>
        <v>Shrinking</v>
      </c>
      <c r="CN72" s="44" t="e">
        <f>IF(CM72=$CM$4,CH72,#REF!)</f>
        <v>#REF!</v>
      </c>
      <c r="CO72" s="44" t="s">
        <v>66</v>
      </c>
      <c r="CP72" s="44"/>
      <c r="CQ72" s="29" t="e">
        <f>AV72/100</f>
        <v>#VALUE!</v>
      </c>
      <c r="CS72" s="28">
        <f>AZ72</f>
        <v>1.8</v>
      </c>
      <c r="CT72" s="28">
        <f>BA72</f>
        <v>2.5</v>
      </c>
      <c r="CY72" s="2">
        <f>Q72/V72</f>
        <v>20.159999999999997</v>
      </c>
      <c r="CZ72" s="2">
        <f>R72/W72</f>
        <v>-2.3833333333333337</v>
      </c>
      <c r="DA72" s="2">
        <f>S72/X72</f>
        <v>-7.0494117647058818</v>
      </c>
      <c r="DB72" s="2">
        <f>T72/Y72</f>
        <v>2.8533333333333331</v>
      </c>
      <c r="DC72" s="2">
        <f>T72/Z72</f>
        <v>11.984</v>
      </c>
      <c r="DD72" s="2">
        <f>T72/AA72</f>
        <v>2.4966666666666666</v>
      </c>
    </row>
    <row r="73" spans="1:108" x14ac:dyDescent="0.25">
      <c r="A73">
        <f>[1]Sheet1!A72</f>
        <v>5505072</v>
      </c>
      <c r="B73" t="str">
        <f>[1]Sheet1!B72</f>
        <v>Kering</v>
      </c>
      <c r="C73" t="str">
        <f>[1]Sheet1!C72</f>
        <v>Genl Retailers</v>
      </c>
      <c r="D73" s="1">
        <f>[1]Sheet1!D72</f>
        <v>24880</v>
      </c>
      <c r="E73" s="1">
        <f>[1]Sheet1!E72</f>
        <v>27705</v>
      </c>
      <c r="F73">
        <f>[1]Sheet1!F72</f>
        <v>1.7</v>
      </c>
      <c r="G73">
        <f>[1]Sheet1!G72</f>
        <v>2.7</v>
      </c>
      <c r="H73">
        <f>[1]Sheet1!H72</f>
        <v>2.6</v>
      </c>
      <c r="I73">
        <f>[1]Sheet1!I72</f>
        <v>3.5</v>
      </c>
      <c r="J73">
        <f>[1]Sheet1!J72</f>
        <v>2.8</v>
      </c>
      <c r="K73">
        <f>[1]Sheet1!K72</f>
        <v>3.6</v>
      </c>
      <c r="L73">
        <f>[1]Sheet1!L72</f>
        <v>5.9</v>
      </c>
      <c r="M73">
        <f>[1]Sheet1!M72</f>
        <v>5.8</v>
      </c>
      <c r="N73">
        <f>[1]Sheet1!N72</f>
        <v>5.8</v>
      </c>
      <c r="O73" s="13">
        <f>[1]Sheet1!O72</f>
        <v>5.9</v>
      </c>
      <c r="Q73">
        <f>[1]Sheet1!P72</f>
        <v>0.77</v>
      </c>
      <c r="R73">
        <f>[1]Sheet1!Q72</f>
        <v>0.82</v>
      </c>
      <c r="S73">
        <f>[1]Sheet1!R72</f>
        <v>1.05</v>
      </c>
      <c r="T73" s="13">
        <f>[1]Sheet1!S72</f>
        <v>0.93</v>
      </c>
      <c r="V73" s="3">
        <f t="shared" si="51"/>
        <v>0.28813559322033894</v>
      </c>
      <c r="W73" s="3">
        <f t="shared" si="52"/>
        <v>0.46551724137931039</v>
      </c>
      <c r="X73" s="3">
        <f t="shared" si="53"/>
        <v>0.44827586206896552</v>
      </c>
      <c r="Y73" s="3">
        <f t="shared" si="54"/>
        <v>0.59322033898305082</v>
      </c>
      <c r="Z73" s="3">
        <f t="shared" si="55"/>
        <v>0.47457627118644063</v>
      </c>
      <c r="AA73" s="17">
        <f t="shared" si="56"/>
        <v>0.61016949152542366</v>
      </c>
      <c r="AC73">
        <f t="shared" si="57"/>
        <v>-4.2</v>
      </c>
      <c r="AD73">
        <f t="shared" si="58"/>
        <v>-3.0999999999999996</v>
      </c>
      <c r="AE73">
        <f t="shared" si="59"/>
        <v>-3.1999999999999997</v>
      </c>
      <c r="AF73">
        <f t="shared" si="60"/>
        <v>-2.4000000000000004</v>
      </c>
      <c r="AG73">
        <f t="shared" si="61"/>
        <v>-3.1000000000000005</v>
      </c>
      <c r="AH73">
        <f t="shared" si="62"/>
        <v>-2.3000000000000003</v>
      </c>
      <c r="AI73" s="17">
        <f t="shared" si="63"/>
        <v>0.47998246639392167</v>
      </c>
      <c r="AJ73" s="3"/>
      <c r="AK73" s="4">
        <f>[1]Sheet1!AA72</f>
        <v>0.8</v>
      </c>
      <c r="AL73" s="4">
        <f>[1]Sheet1!AB72</f>
        <v>1</v>
      </c>
      <c r="AM73" s="4">
        <f>[1]Sheet1!AC72</f>
        <v>-0.1</v>
      </c>
      <c r="AN73" s="4">
        <f>[1]Sheet1!AD72</f>
        <v>0.2</v>
      </c>
      <c r="AO73" s="18">
        <f>[1]Sheet1!AE72</f>
        <v>0.8</v>
      </c>
      <c r="AP73" s="3"/>
      <c r="AQ73">
        <f>[1]Sheet1!T72</f>
        <v>-12</v>
      </c>
      <c r="AR73">
        <f>[1]Sheet1!U72</f>
        <v>-1.1000000000000001</v>
      </c>
      <c r="AS73">
        <f>[1]Sheet1!V72</f>
        <v>-8.1</v>
      </c>
      <c r="AT73" s="13">
        <f>[1]Sheet1!W72</f>
        <v>0.5</v>
      </c>
      <c r="AV73">
        <f>[1]Sheet1!X72</f>
        <v>4</v>
      </c>
      <c r="AW73">
        <f>[1]Sheet1!Y72</f>
        <v>7</v>
      </c>
      <c r="AX73">
        <f>[1]Sheet1!Z72</f>
        <v>6</v>
      </c>
      <c r="AZ73">
        <f>[1]Sheet1!AF72</f>
        <v>3.8</v>
      </c>
      <c r="BA73" s="13">
        <f>[1]Sheet1!AG72</f>
        <v>4.3</v>
      </c>
      <c r="BC73" s="2">
        <f t="shared" si="64"/>
        <v>0.28813559322033894</v>
      </c>
      <c r="BD73" s="2">
        <f t="shared" si="65"/>
        <v>0.46551724137931039</v>
      </c>
      <c r="BE73" s="2">
        <f t="shared" si="66"/>
        <v>0.44827586206896552</v>
      </c>
      <c r="BF73" s="2">
        <f t="shared" si="67"/>
        <v>0.59322033898305082</v>
      </c>
      <c r="BG73" s="2">
        <f t="shared" si="68"/>
        <v>0.47457627118644063</v>
      </c>
      <c r="BH73" s="15">
        <f t="shared" si="69"/>
        <v>0.61016949152542366</v>
      </c>
      <c r="BI73" s="1" t="str">
        <f t="shared" si="70"/>
        <v>0</v>
      </c>
      <c r="BJ73" s="1" t="str">
        <f t="shared" si="71"/>
        <v>0</v>
      </c>
      <c r="BK73" s="1" t="str">
        <f t="shared" si="72"/>
        <v>0</v>
      </c>
      <c r="BL73" s="1" t="str">
        <f t="shared" si="73"/>
        <v>0</v>
      </c>
      <c r="BM73" s="1" t="str">
        <f t="shared" si="74"/>
        <v>0</v>
      </c>
      <c r="BN73" s="1" t="str">
        <f t="shared" si="75"/>
        <v>0</v>
      </c>
      <c r="BO73" s="42">
        <f t="shared" si="76"/>
        <v>0</v>
      </c>
      <c r="BP73" s="1">
        <f t="shared" si="77"/>
        <v>1</v>
      </c>
      <c r="BQ73" s="1">
        <f t="shared" si="78"/>
        <v>1</v>
      </c>
      <c r="BR73" s="1">
        <f t="shared" si="79"/>
        <v>1</v>
      </c>
      <c r="BS73" s="1">
        <f t="shared" si="80"/>
        <v>1</v>
      </c>
      <c r="BT73" s="1">
        <f t="shared" si="81"/>
        <v>1</v>
      </c>
      <c r="BU73" s="1">
        <f t="shared" si="82"/>
        <v>1</v>
      </c>
      <c r="BV73" s="42">
        <f t="shared" si="83"/>
        <v>6</v>
      </c>
      <c r="BW73" s="2" t="str">
        <f t="shared" si="49"/>
        <v>Value Destroyer</v>
      </c>
      <c r="BX73" s="2" t="s">
        <v>63</v>
      </c>
      <c r="BY73" s="39">
        <f t="shared" si="84"/>
        <v>6</v>
      </c>
      <c r="BZ73" s="36" t="s">
        <v>62</v>
      </c>
      <c r="CA73" s="39" t="s">
        <v>83</v>
      </c>
      <c r="CB73" s="39" t="str">
        <f t="shared" si="85"/>
        <v>Decreasing</v>
      </c>
      <c r="CC73" s="21">
        <f>(1+(AQ73/100))*(1+(AR73/100))*(1+(AS73/100))*(1+(AT73/100))-1</f>
        <v>-0.19617679960000001</v>
      </c>
      <c r="CD73" s="21">
        <f>(1+(AR73/100))*(1+(AS73/100))*(1+(AT73/100))-1</f>
        <v>-8.6564545000000104E-2</v>
      </c>
      <c r="CE73" s="21">
        <f>(1+(AS73/100))*(1+(AT73/100))-1</f>
        <v>-7.6405000000000056E-2</v>
      </c>
      <c r="CF73" s="21">
        <f>AT73/100</f>
        <v>5.0000000000000001E-3</v>
      </c>
      <c r="CG73" s="34">
        <f t="shared" si="50"/>
        <v>-8.8536586150000041E-2</v>
      </c>
      <c r="CH73" s="43" t="str">
        <f>IF(CF73&gt;CG73,$CN$4,$CN$5)</f>
        <v>Faster</v>
      </c>
      <c r="CI73" s="43">
        <f t="shared" si="86"/>
        <v>5.0000000000000001E-3</v>
      </c>
      <c r="CJ73" s="43">
        <f t="shared" si="87"/>
        <v>8.8536586150000041E-2</v>
      </c>
      <c r="CK73" s="43" t="str">
        <f>IF(AND(BW73=$BW$6,CM73=$CM$5),$CK$4,$CK$5)</f>
        <v>and</v>
      </c>
      <c r="CL73" s="43" t="s">
        <v>69</v>
      </c>
      <c r="CM73" s="31" t="str">
        <f>IF(CF73&gt;0,"Growing","Shrinking")</f>
        <v>Growing</v>
      </c>
      <c r="CN73" s="44" t="str">
        <f>IF(CM73=$CM$4,CH73,#REF!)</f>
        <v>Faster</v>
      </c>
      <c r="CO73" s="44" t="s">
        <v>66</v>
      </c>
      <c r="CP73" s="44"/>
      <c r="CQ73" s="29">
        <f>AV73/100</f>
        <v>0.04</v>
      </c>
      <c r="CS73" s="28">
        <f>AZ73</f>
        <v>3.8</v>
      </c>
      <c r="CT73" s="28">
        <f>BA73</f>
        <v>4.3</v>
      </c>
      <c r="CY73" s="2">
        <f>Q73/V73</f>
        <v>2.672352941176471</v>
      </c>
      <c r="CZ73" s="2">
        <f>R73/W73</f>
        <v>1.7614814814814812</v>
      </c>
      <c r="DA73" s="2">
        <f>S73/X73</f>
        <v>2.3423076923076924</v>
      </c>
      <c r="DB73" s="2">
        <f>T73/Y73</f>
        <v>1.5677142857142858</v>
      </c>
      <c r="DC73" s="2">
        <f>T73/Z73</f>
        <v>1.9596428571428575</v>
      </c>
      <c r="DD73" s="2">
        <f>T73/AA73</f>
        <v>1.5241666666666669</v>
      </c>
    </row>
    <row r="74" spans="1:108" x14ac:dyDescent="0.25">
      <c r="A74">
        <f>[1]Sheet1!A73</f>
        <v>3319521</v>
      </c>
      <c r="B74" t="str">
        <f>[1]Sheet1!B73</f>
        <v>Kingfisher</v>
      </c>
      <c r="C74" t="str">
        <f>[1]Sheet1!C73</f>
        <v>Genl Retailers</v>
      </c>
      <c r="D74" s="1">
        <f>[1]Sheet1!D73</f>
        <v>11157</v>
      </c>
      <c r="E74" s="1">
        <f>[1]Sheet1!E73</f>
        <v>9782</v>
      </c>
      <c r="F74">
        <f>[1]Sheet1!F73</f>
        <v>5.6</v>
      </c>
      <c r="G74">
        <f>[1]Sheet1!G73</f>
        <v>5</v>
      </c>
      <c r="H74">
        <f>[1]Sheet1!H73</f>
        <v>5</v>
      </c>
      <c r="I74">
        <f>[1]Sheet1!I73</f>
        <v>4.4000000000000004</v>
      </c>
      <c r="J74">
        <f>[1]Sheet1!J73</f>
        <v>4.2</v>
      </c>
      <c r="K74">
        <f>[1]Sheet1!K73</f>
        <v>4.5</v>
      </c>
      <c r="L74">
        <f>[1]Sheet1!L73</f>
        <v>6.2</v>
      </c>
      <c r="M74">
        <f>[1]Sheet1!M73</f>
        <v>6.3</v>
      </c>
      <c r="N74">
        <f>[1]Sheet1!N73</f>
        <v>6.3</v>
      </c>
      <c r="O74" s="13">
        <f>[1]Sheet1!O73</f>
        <v>6.3</v>
      </c>
      <c r="Q74">
        <f>[1]Sheet1!P73</f>
        <v>0.67</v>
      </c>
      <c r="R74">
        <f>[1]Sheet1!Q73</f>
        <v>0.67</v>
      </c>
      <c r="S74">
        <f>[1]Sheet1!R73</f>
        <v>0.77</v>
      </c>
      <c r="T74" s="13">
        <f>[1]Sheet1!S73</f>
        <v>0.65</v>
      </c>
      <c r="V74" s="3">
        <f t="shared" si="51"/>
        <v>0.90322580645161277</v>
      </c>
      <c r="W74" s="3">
        <f t="shared" si="52"/>
        <v>0.79365079365079372</v>
      </c>
      <c r="X74" s="3">
        <f t="shared" si="53"/>
        <v>0.79365079365079372</v>
      </c>
      <c r="Y74" s="3">
        <f t="shared" si="54"/>
        <v>0.69841269841269848</v>
      </c>
      <c r="Z74" s="3">
        <f t="shared" si="55"/>
        <v>0.66666666666666674</v>
      </c>
      <c r="AA74" s="17">
        <f t="shared" si="56"/>
        <v>0.7142857142857143</v>
      </c>
      <c r="AC74">
        <f t="shared" si="57"/>
        <v>-0.60000000000000053</v>
      </c>
      <c r="AD74">
        <f t="shared" si="58"/>
        <v>-1.2999999999999998</v>
      </c>
      <c r="AE74">
        <f t="shared" si="59"/>
        <v>-1.2999999999999998</v>
      </c>
      <c r="AF74">
        <f t="shared" si="60"/>
        <v>-1.8999999999999995</v>
      </c>
      <c r="AG74">
        <f t="shared" si="61"/>
        <v>-2.0999999999999996</v>
      </c>
      <c r="AH74">
        <f t="shared" si="62"/>
        <v>-1.7999999999999998</v>
      </c>
      <c r="AI74" s="17">
        <f t="shared" si="63"/>
        <v>0.76164874551971329</v>
      </c>
      <c r="AJ74" s="3"/>
      <c r="AK74" s="4">
        <f>[1]Sheet1!AA73</f>
        <v>0.4</v>
      </c>
      <c r="AL74" s="4">
        <f>[1]Sheet1!AB73</f>
        <v>-0.5</v>
      </c>
      <c r="AM74" s="4">
        <f>[1]Sheet1!AC73</f>
        <v>-0.1</v>
      </c>
      <c r="AN74" s="4">
        <f>[1]Sheet1!AD73</f>
        <v>-0.8</v>
      </c>
      <c r="AO74" s="18">
        <f>[1]Sheet1!AE73</f>
        <v>0.3</v>
      </c>
      <c r="AP74" s="3"/>
      <c r="AQ74">
        <f>[1]Sheet1!T73</f>
        <v>1.8</v>
      </c>
      <c r="AR74">
        <f>[1]Sheet1!U73</f>
        <v>2.2999999999999998</v>
      </c>
      <c r="AS74">
        <f>[1]Sheet1!V73</f>
        <v>-0.5</v>
      </c>
      <c r="AT74" s="13">
        <f>[1]Sheet1!W73</f>
        <v>2</v>
      </c>
      <c r="AV74">
        <f>[1]Sheet1!X73</f>
        <v>11</v>
      </c>
      <c r="AW74">
        <f>[1]Sheet1!Y73</f>
        <v>8</v>
      </c>
      <c r="AX74">
        <f>[1]Sheet1!Z73</f>
        <v>-4</v>
      </c>
      <c r="AZ74">
        <f>[1]Sheet1!AF73</f>
        <v>3.1</v>
      </c>
      <c r="BA74" s="13">
        <f>[1]Sheet1!AG73</f>
        <v>3.2</v>
      </c>
      <c r="BC74" s="2">
        <f t="shared" si="64"/>
        <v>0.90322580645161277</v>
      </c>
      <c r="BD74" s="2">
        <f t="shared" si="65"/>
        <v>0.79365079365079372</v>
      </c>
      <c r="BE74" s="2">
        <f t="shared" si="66"/>
        <v>0.79365079365079372</v>
      </c>
      <c r="BF74" s="2">
        <f t="shared" si="67"/>
        <v>0.69841269841269848</v>
      </c>
      <c r="BG74" s="2">
        <f t="shared" si="68"/>
        <v>0.66666666666666674</v>
      </c>
      <c r="BH74" s="15">
        <f t="shared" si="69"/>
        <v>0.7142857142857143</v>
      </c>
      <c r="BI74" s="1" t="str">
        <f t="shared" si="70"/>
        <v>0</v>
      </c>
      <c r="BJ74" s="1" t="str">
        <f t="shared" si="71"/>
        <v>0</v>
      </c>
      <c r="BK74" s="1" t="str">
        <f t="shared" si="72"/>
        <v>0</v>
      </c>
      <c r="BL74" s="1" t="str">
        <f t="shared" si="73"/>
        <v>0</v>
      </c>
      <c r="BM74" s="1" t="str">
        <f t="shared" si="74"/>
        <v>0</v>
      </c>
      <c r="BN74" s="1" t="str">
        <f t="shared" si="75"/>
        <v>0</v>
      </c>
      <c r="BO74" s="42">
        <f t="shared" si="76"/>
        <v>0</v>
      </c>
      <c r="BP74" s="1">
        <f t="shared" si="77"/>
        <v>1</v>
      </c>
      <c r="BQ74" s="1">
        <f t="shared" si="78"/>
        <v>1</v>
      </c>
      <c r="BR74" s="1">
        <f t="shared" si="79"/>
        <v>1</v>
      </c>
      <c r="BS74" s="1">
        <f t="shared" si="80"/>
        <v>1</v>
      </c>
      <c r="BT74" s="1">
        <f t="shared" si="81"/>
        <v>1</v>
      </c>
      <c r="BU74" s="1">
        <f t="shared" si="82"/>
        <v>1</v>
      </c>
      <c r="BV74" s="42">
        <f t="shared" si="83"/>
        <v>6</v>
      </c>
      <c r="BW74" s="2" t="str">
        <f t="shared" si="49"/>
        <v>Value Destroyer</v>
      </c>
      <c r="BX74" s="2" t="s">
        <v>63</v>
      </c>
      <c r="BY74" s="39">
        <f t="shared" si="84"/>
        <v>6</v>
      </c>
      <c r="BZ74" s="36" t="s">
        <v>62</v>
      </c>
      <c r="CA74" s="39" t="s">
        <v>83</v>
      </c>
      <c r="CB74" s="39" t="str">
        <f t="shared" si="85"/>
        <v>Decreasing</v>
      </c>
      <c r="CC74" s="21">
        <f>(1+(AQ74/100))*(1+(AR74/100))*(1+(AS74/100))*(1+(AT74/100))-1</f>
        <v>5.6931068599999968E-2</v>
      </c>
      <c r="CD74" s="21">
        <f>(1+(AR74/100))*(1+(AS74/100))*(1+(AT74/100))-1</f>
        <v>3.8242699999999852E-2</v>
      </c>
      <c r="CE74" s="21">
        <f>(1+(AS74/100))*(1+(AT74/100))-1</f>
        <v>1.4899999999999913E-2</v>
      </c>
      <c r="CF74" s="21">
        <f>AT74/100</f>
        <v>0.02</v>
      </c>
      <c r="CG74" s="34">
        <f t="shared" si="50"/>
        <v>3.2518442149999931E-2</v>
      </c>
      <c r="CH74" s="43" t="str">
        <f>IF(CF74&gt;CG74,$CN$4,$CN$5)</f>
        <v>Slower</v>
      </c>
      <c r="CI74" s="43">
        <f t="shared" si="86"/>
        <v>0.02</v>
      </c>
      <c r="CJ74" s="43">
        <f t="shared" si="87"/>
        <v>3.2518442149999931E-2</v>
      </c>
      <c r="CK74" s="43" t="str">
        <f>IF(AND(BW74=$BW$6,CM74=$CM$5),$CK$4,$CK$5)</f>
        <v>and</v>
      </c>
      <c r="CL74" s="43" t="s">
        <v>69</v>
      </c>
      <c r="CM74" s="31" t="str">
        <f>IF(CF74&gt;0,"Growing","Shrinking")</f>
        <v>Growing</v>
      </c>
      <c r="CN74" s="44" t="str">
        <f>IF(CM74=$CM$4,CH74,#REF!)</f>
        <v>Slower</v>
      </c>
      <c r="CO74" s="44" t="s">
        <v>66</v>
      </c>
      <c r="CP74" s="44"/>
      <c r="CQ74" s="29">
        <f>AV74/100</f>
        <v>0.11</v>
      </c>
      <c r="CS74" s="28">
        <f>AZ74</f>
        <v>3.1</v>
      </c>
      <c r="CT74" s="28">
        <f>BA74</f>
        <v>3.2</v>
      </c>
      <c r="CY74" s="2">
        <f>Q74/V74</f>
        <v>0.74178571428571449</v>
      </c>
      <c r="CZ74" s="2">
        <f>R74/W74</f>
        <v>0.84419999999999995</v>
      </c>
      <c r="DA74" s="2">
        <f>S74/X74</f>
        <v>0.97019999999999995</v>
      </c>
      <c r="DB74" s="2">
        <f>T74/Y74</f>
        <v>0.93068181818181817</v>
      </c>
      <c r="DC74" s="2">
        <f>T74/Z74</f>
        <v>0.97499999999999998</v>
      </c>
      <c r="DD74" s="2">
        <f>T74/AA74</f>
        <v>0.91</v>
      </c>
    </row>
    <row r="75" spans="1:108" x14ac:dyDescent="0.25">
      <c r="A75">
        <f>[1]Sheet1!A74</f>
        <v>2496113</v>
      </c>
      <c r="B75" t="str">
        <f>[1]Sheet1!B74</f>
        <v>Kohls</v>
      </c>
      <c r="C75" t="str">
        <f>[1]Sheet1!C74</f>
        <v>Genl Retailers</v>
      </c>
      <c r="D75" s="1">
        <f>[1]Sheet1!D74</f>
        <v>11940</v>
      </c>
      <c r="E75" s="1">
        <f>[1]Sheet1!E74</f>
        <v>15737</v>
      </c>
      <c r="F75">
        <f>[1]Sheet1!F74</f>
        <v>9.1999999999999993</v>
      </c>
      <c r="G75">
        <f>[1]Sheet1!G74</f>
        <v>6.9</v>
      </c>
      <c r="H75">
        <f>[1]Sheet1!H74</f>
        <v>6.8</v>
      </c>
      <c r="I75">
        <f>[1]Sheet1!I74</f>
        <v>5.9</v>
      </c>
      <c r="J75">
        <f>[1]Sheet1!J74</f>
        <v>5.9</v>
      </c>
      <c r="K75">
        <f>[1]Sheet1!K74</f>
        <v>5.9</v>
      </c>
      <c r="L75">
        <f>[1]Sheet1!L74</f>
        <v>5.7</v>
      </c>
      <c r="M75">
        <f>[1]Sheet1!M74</f>
        <v>5.7</v>
      </c>
      <c r="N75">
        <f>[1]Sheet1!N74</f>
        <v>5.7</v>
      </c>
      <c r="O75" s="13">
        <f>[1]Sheet1!O74</f>
        <v>5.7</v>
      </c>
      <c r="Q75">
        <f>[1]Sheet1!P74</f>
        <v>0.88</v>
      </c>
      <c r="R75">
        <f>[1]Sheet1!Q74</f>
        <v>0.78</v>
      </c>
      <c r="S75">
        <f>[1]Sheet1!R74</f>
        <v>0.77</v>
      </c>
      <c r="T75" s="13">
        <f>[1]Sheet1!S74</f>
        <v>0.76</v>
      </c>
      <c r="V75" s="3">
        <f t="shared" si="51"/>
        <v>1.6140350877192982</v>
      </c>
      <c r="W75" s="3">
        <f t="shared" si="52"/>
        <v>1.2105263157894737</v>
      </c>
      <c r="X75" s="3">
        <f t="shared" si="53"/>
        <v>1.1929824561403508</v>
      </c>
      <c r="Y75" s="3">
        <f t="shared" si="54"/>
        <v>1.0350877192982457</v>
      </c>
      <c r="Z75" s="3">
        <f t="shared" si="55"/>
        <v>1.0350877192982457</v>
      </c>
      <c r="AA75" s="17">
        <f t="shared" si="56"/>
        <v>1.0350877192982457</v>
      </c>
      <c r="AC75">
        <f t="shared" si="57"/>
        <v>3.4999999999999991</v>
      </c>
      <c r="AD75">
        <f t="shared" si="58"/>
        <v>1.2000000000000002</v>
      </c>
      <c r="AE75">
        <f t="shared" si="59"/>
        <v>1.0999999999999996</v>
      </c>
      <c r="AF75">
        <f t="shared" si="60"/>
        <v>0.20000000000000018</v>
      </c>
      <c r="AG75">
        <f t="shared" si="61"/>
        <v>0.20000000000000018</v>
      </c>
      <c r="AH75">
        <f t="shared" si="62"/>
        <v>0.20000000000000018</v>
      </c>
      <c r="AI75" s="17">
        <f t="shared" si="63"/>
        <v>1.1871345029239766</v>
      </c>
      <c r="AJ75" s="3"/>
      <c r="AK75" s="4">
        <f>[1]Sheet1!AA74</f>
        <v>1.3</v>
      </c>
      <c r="AL75" s="4">
        <f>[1]Sheet1!AB74</f>
        <v>-2.2999999999999998</v>
      </c>
      <c r="AM75" s="4">
        <f>[1]Sheet1!AC74</f>
        <v>-0.1</v>
      </c>
      <c r="AN75" s="4">
        <f>[1]Sheet1!AD74</f>
        <v>-0.9</v>
      </c>
      <c r="AO75" s="18">
        <f>[1]Sheet1!AE74</f>
        <v>0</v>
      </c>
      <c r="AP75" s="3"/>
      <c r="AQ75">
        <f>[1]Sheet1!T74</f>
        <v>-4.5999999999999996</v>
      </c>
      <c r="AR75">
        <f>[1]Sheet1!U74</f>
        <v>0.5</v>
      </c>
      <c r="AS75">
        <f>[1]Sheet1!V74</f>
        <v>0.7</v>
      </c>
      <c r="AT75" s="13">
        <f>[1]Sheet1!W74</f>
        <v>1.3</v>
      </c>
      <c r="AV75">
        <f>[1]Sheet1!X74</f>
        <v>22</v>
      </c>
      <c r="AW75">
        <f>[1]Sheet1!Y74</f>
        <v>21</v>
      </c>
      <c r="AX75" t="str">
        <f>[1]Sheet1!Z74</f>
        <v>-</v>
      </c>
      <c r="AZ75">
        <f>[1]Sheet1!AF74</f>
        <v>5.2</v>
      </c>
      <c r="BA75" s="13">
        <f>[1]Sheet1!AG74</f>
        <v>5.2</v>
      </c>
      <c r="BC75" s="2">
        <f t="shared" si="64"/>
        <v>1.6140350877192982</v>
      </c>
      <c r="BD75" s="2">
        <f t="shared" si="65"/>
        <v>1.2105263157894737</v>
      </c>
      <c r="BE75" s="2">
        <f t="shared" si="66"/>
        <v>1.1929824561403508</v>
      </c>
      <c r="BF75" s="2">
        <f t="shared" si="67"/>
        <v>1.0350877192982457</v>
      </c>
      <c r="BG75" s="2">
        <f t="shared" si="68"/>
        <v>1.0350877192982457</v>
      </c>
      <c r="BH75" s="15">
        <f t="shared" si="69"/>
        <v>1.0350877192982457</v>
      </c>
      <c r="BI75" s="1">
        <f t="shared" si="70"/>
        <v>1</v>
      </c>
      <c r="BJ75" s="1">
        <f t="shared" si="71"/>
        <v>1</v>
      </c>
      <c r="BK75" s="1">
        <f t="shared" si="72"/>
        <v>1</v>
      </c>
      <c r="BL75" s="1">
        <f t="shared" si="73"/>
        <v>1</v>
      </c>
      <c r="BM75" s="1">
        <f t="shared" si="74"/>
        <v>1</v>
      </c>
      <c r="BN75" s="1">
        <f t="shared" si="75"/>
        <v>1</v>
      </c>
      <c r="BO75" s="42">
        <f t="shared" si="76"/>
        <v>6</v>
      </c>
      <c r="BP75" s="1" t="str">
        <f t="shared" si="77"/>
        <v>0</v>
      </c>
      <c r="BQ75" s="1" t="str">
        <f t="shared" si="78"/>
        <v>0</v>
      </c>
      <c r="BR75" s="1" t="str">
        <f t="shared" si="79"/>
        <v>0</v>
      </c>
      <c r="BS75" s="1" t="str">
        <f t="shared" si="80"/>
        <v>0</v>
      </c>
      <c r="BT75" s="1" t="str">
        <f t="shared" si="81"/>
        <v>0</v>
      </c>
      <c r="BU75" s="1" t="str">
        <f t="shared" si="82"/>
        <v>0</v>
      </c>
      <c r="BV75" s="42">
        <f t="shared" si="83"/>
        <v>0</v>
      </c>
      <c r="BW75" s="2" t="str">
        <f t="shared" si="49"/>
        <v>Value Creator</v>
      </c>
      <c r="BX75" s="2" t="s">
        <v>63</v>
      </c>
      <c r="BY75" s="39">
        <f t="shared" si="84"/>
        <v>6</v>
      </c>
      <c r="BZ75" s="36" t="s">
        <v>62</v>
      </c>
      <c r="CA75" s="39" t="s">
        <v>83</v>
      </c>
      <c r="CB75" s="39" t="str">
        <f t="shared" si="85"/>
        <v>Decreasing</v>
      </c>
      <c r="CC75" s="21">
        <f>(1+(AQ75/100))*(1+(AR75/100))*(1+(AS75/100))*(1+(AT75/100))-1</f>
        <v>-2.1967351930000323E-2</v>
      </c>
      <c r="CD75" s="21">
        <f>(1+(AR75/100))*(1+(AS75/100))*(1+(AT75/100))-1</f>
        <v>2.5191454999999641E-2</v>
      </c>
      <c r="CE75" s="21">
        <f>(1+(AS75/100))*(1+(AT75/100))-1</f>
        <v>2.0090999999999859E-2</v>
      </c>
      <c r="CF75" s="21">
        <f>AT75/100</f>
        <v>1.3000000000000001E-2</v>
      </c>
      <c r="CG75" s="34">
        <f t="shared" si="50"/>
        <v>9.0787757674997936E-3</v>
      </c>
      <c r="CH75" s="43" t="str">
        <f>IF(CF75&gt;CG75,$CN$4,$CN$5)</f>
        <v>Faster</v>
      </c>
      <c r="CI75" s="43">
        <f t="shared" si="86"/>
        <v>1.3000000000000001E-2</v>
      </c>
      <c r="CJ75" s="43">
        <f t="shared" si="87"/>
        <v>9.0787757674997936E-3</v>
      </c>
      <c r="CK75" s="43" t="str">
        <f>IF(AND(BW75=$BW$6,CM75=$CM$5),$CK$4,$CK$5)</f>
        <v>and</v>
      </c>
      <c r="CL75" s="43" t="s">
        <v>69</v>
      </c>
      <c r="CM75" s="31" t="str">
        <f>IF(CF75&gt;0,"Growing","Shrinking")</f>
        <v>Growing</v>
      </c>
      <c r="CN75" s="44" t="str">
        <f>IF(CM75=$CM$4,CH75,#REF!)</f>
        <v>Faster</v>
      </c>
      <c r="CO75" s="44" t="s">
        <v>66</v>
      </c>
      <c r="CP75" s="44"/>
      <c r="CQ75" s="29">
        <f>AV75/100</f>
        <v>0.22</v>
      </c>
      <c r="CS75" s="28">
        <f>AZ75</f>
        <v>5.2</v>
      </c>
      <c r="CT75" s="28">
        <f>BA75</f>
        <v>5.2</v>
      </c>
      <c r="CY75" s="2">
        <f>Q75/V75</f>
        <v>0.54521739130434788</v>
      </c>
      <c r="CZ75" s="2">
        <f>R75/W75</f>
        <v>0.64434782608695651</v>
      </c>
      <c r="DA75" s="2">
        <f>S75/X75</f>
        <v>0.6454411764705883</v>
      </c>
      <c r="DB75" s="2">
        <f>T75/Y75</f>
        <v>0.73423728813559319</v>
      </c>
      <c r="DC75" s="2">
        <f>T75/Z75</f>
        <v>0.73423728813559319</v>
      </c>
      <c r="DD75" s="2">
        <f>T75/AA75</f>
        <v>0.73423728813559319</v>
      </c>
    </row>
    <row r="76" spans="1:108" x14ac:dyDescent="0.25">
      <c r="A76">
        <f>[1]Sheet1!A75</f>
        <v>6194468</v>
      </c>
      <c r="B76" t="str">
        <f>[1]Sheet1!B75</f>
        <v>KOSE Corporation</v>
      </c>
      <c r="C76" t="str">
        <f>[1]Sheet1!C75</f>
        <v>Personal Goods</v>
      </c>
      <c r="D76" s="1">
        <f>[1]Sheet1!D75</f>
        <v>2070</v>
      </c>
      <c r="E76" s="1">
        <f>[1]Sheet1!E75</f>
        <v>1454</v>
      </c>
      <c r="F76">
        <f>[1]Sheet1!F75</f>
        <v>5.6</v>
      </c>
      <c r="G76">
        <f>[1]Sheet1!G75</f>
        <v>4.0999999999999996</v>
      </c>
      <c r="H76">
        <f>[1]Sheet1!H75</f>
        <v>4.5999999999999996</v>
      </c>
      <c r="I76">
        <f>[1]Sheet1!I75</f>
        <v>5</v>
      </c>
      <c r="J76">
        <f>[1]Sheet1!J75</f>
        <v>4.5999999999999996</v>
      </c>
      <c r="K76">
        <f>[1]Sheet1!K75</f>
        <v>5</v>
      </c>
      <c r="L76">
        <f>[1]Sheet1!L75</f>
        <v>5.6</v>
      </c>
      <c r="M76">
        <f>[1]Sheet1!M75</f>
        <v>5.6</v>
      </c>
      <c r="N76">
        <f>[1]Sheet1!N75</f>
        <v>5.6</v>
      </c>
      <c r="O76" s="13">
        <f>[1]Sheet1!O75</f>
        <v>5.7</v>
      </c>
      <c r="Q76">
        <f>[1]Sheet1!P75</f>
        <v>0.74</v>
      </c>
      <c r="R76">
        <f>[1]Sheet1!Q75</f>
        <v>0.68</v>
      </c>
      <c r="S76">
        <f>[1]Sheet1!R75</f>
        <v>0.62</v>
      </c>
      <c r="T76" s="13">
        <f>[1]Sheet1!S75</f>
        <v>1.1200000000000001</v>
      </c>
      <c r="V76" s="3">
        <f t="shared" si="51"/>
        <v>1</v>
      </c>
      <c r="W76" s="3">
        <f t="shared" si="52"/>
        <v>0.7321428571428571</v>
      </c>
      <c r="X76" s="3">
        <f t="shared" si="53"/>
        <v>0.8214285714285714</v>
      </c>
      <c r="Y76" s="3">
        <f t="shared" si="54"/>
        <v>0.8771929824561403</v>
      </c>
      <c r="Z76" s="3">
        <f t="shared" si="55"/>
        <v>0.80701754385964908</v>
      </c>
      <c r="AA76" s="17">
        <f t="shared" si="56"/>
        <v>0.8771929824561403</v>
      </c>
      <c r="AC76">
        <f t="shared" si="57"/>
        <v>0</v>
      </c>
      <c r="AD76">
        <f t="shared" si="58"/>
        <v>-1.5</v>
      </c>
      <c r="AE76">
        <f t="shared" si="59"/>
        <v>-1</v>
      </c>
      <c r="AF76">
        <f t="shared" si="60"/>
        <v>-0.70000000000000018</v>
      </c>
      <c r="AG76">
        <f t="shared" si="61"/>
        <v>-1.1000000000000005</v>
      </c>
      <c r="AH76">
        <f t="shared" si="62"/>
        <v>-0.70000000000000018</v>
      </c>
      <c r="AI76" s="17">
        <f t="shared" si="63"/>
        <v>0.85249582289055981</v>
      </c>
      <c r="AJ76" s="3"/>
      <c r="AK76" s="4">
        <f>[1]Sheet1!AA75</f>
        <v>0.8</v>
      </c>
      <c r="AL76" s="4">
        <f>[1]Sheet1!AB75</f>
        <v>-1.5</v>
      </c>
      <c r="AM76" s="4">
        <f>[1]Sheet1!AC75</f>
        <v>0.5</v>
      </c>
      <c r="AN76" s="4">
        <f>[1]Sheet1!AD75</f>
        <v>0.1</v>
      </c>
      <c r="AO76" s="18">
        <f>[1]Sheet1!AE75</f>
        <v>0.3</v>
      </c>
      <c r="AP76" s="3"/>
      <c r="AQ76">
        <f>[1]Sheet1!T75</f>
        <v>0.9</v>
      </c>
      <c r="AR76">
        <f>[1]Sheet1!U75</f>
        <v>1.7</v>
      </c>
      <c r="AS76">
        <f>[1]Sheet1!V75</f>
        <v>3</v>
      </c>
      <c r="AT76" s="13">
        <f>[1]Sheet1!W75</f>
        <v>4.9000000000000004</v>
      </c>
      <c r="AV76">
        <f>[1]Sheet1!X75</f>
        <v>-6</v>
      </c>
      <c r="AW76">
        <f>[1]Sheet1!Y75</f>
        <v>-19</v>
      </c>
      <c r="AX76">
        <f>[1]Sheet1!Z75</f>
        <v>-5</v>
      </c>
      <c r="AZ76">
        <f>[1]Sheet1!AF75</f>
        <v>27.2</v>
      </c>
      <c r="BA76" s="13">
        <f>[1]Sheet1!AG75</f>
        <v>32.5</v>
      </c>
      <c r="BC76" s="2">
        <f t="shared" si="64"/>
        <v>1</v>
      </c>
      <c r="BD76" s="2">
        <f t="shared" si="65"/>
        <v>0.7321428571428571</v>
      </c>
      <c r="BE76" s="2">
        <f t="shared" si="66"/>
        <v>0.8214285714285714</v>
      </c>
      <c r="BF76" s="2">
        <f t="shared" si="67"/>
        <v>0.8771929824561403</v>
      </c>
      <c r="BG76" s="2">
        <f t="shared" si="68"/>
        <v>0.80701754385964908</v>
      </c>
      <c r="BH76" s="15">
        <f t="shared" si="69"/>
        <v>0.8771929824561403</v>
      </c>
      <c r="BI76" s="1" t="str">
        <f t="shared" si="70"/>
        <v>0</v>
      </c>
      <c r="BJ76" s="1" t="str">
        <f t="shared" si="71"/>
        <v>0</v>
      </c>
      <c r="BK76" s="1" t="str">
        <f t="shared" si="72"/>
        <v>0</v>
      </c>
      <c r="BL76" s="1" t="str">
        <f t="shared" si="73"/>
        <v>0</v>
      </c>
      <c r="BM76" s="1" t="str">
        <f t="shared" si="74"/>
        <v>0</v>
      </c>
      <c r="BN76" s="1" t="str">
        <f t="shared" si="75"/>
        <v>0</v>
      </c>
      <c r="BO76" s="42">
        <f t="shared" si="76"/>
        <v>0</v>
      </c>
      <c r="BP76" s="1" t="str">
        <f t="shared" si="77"/>
        <v>0</v>
      </c>
      <c r="BQ76" s="1">
        <f t="shared" si="78"/>
        <v>1</v>
      </c>
      <c r="BR76" s="1">
        <f t="shared" si="79"/>
        <v>1</v>
      </c>
      <c r="BS76" s="1">
        <f t="shared" si="80"/>
        <v>1</v>
      </c>
      <c r="BT76" s="1">
        <f t="shared" si="81"/>
        <v>1</v>
      </c>
      <c r="BU76" s="1">
        <f t="shared" si="82"/>
        <v>1</v>
      </c>
      <c r="BV76" s="42">
        <f t="shared" si="83"/>
        <v>5</v>
      </c>
      <c r="BW76" s="2" t="str">
        <f t="shared" si="49"/>
        <v>Value Destroyer</v>
      </c>
      <c r="BX76" s="2" t="s">
        <v>63</v>
      </c>
      <c r="BY76" s="39">
        <f t="shared" si="84"/>
        <v>5</v>
      </c>
      <c r="BZ76" s="36" t="s">
        <v>62</v>
      </c>
      <c r="CA76" s="39" t="s">
        <v>83</v>
      </c>
      <c r="CB76" s="39" t="str">
        <f t="shared" si="85"/>
        <v>Decreasing</v>
      </c>
      <c r="CC76" s="21">
        <f>(1+(AQ76/100))*(1+(AR76/100))*(1+(AS76/100))*(1+(AT76/100))-1</f>
        <v>0.10872753190999984</v>
      </c>
      <c r="CD76" s="21">
        <f>(1+(AR76/100))*(1+(AS76/100))*(1+(AT76/100))-1</f>
        <v>9.883798999999982E-2</v>
      </c>
      <c r="CE76" s="21">
        <f>(1+(AS76/100))*(1+(AT76/100))-1</f>
        <v>8.0470000000000041E-2</v>
      </c>
      <c r="CF76" s="21">
        <f>AT76/100</f>
        <v>4.9000000000000002E-2</v>
      </c>
      <c r="CG76" s="34">
        <f t="shared" si="50"/>
        <v>8.4258880477499923E-2</v>
      </c>
      <c r="CH76" s="43" t="str">
        <f>IF(CF76&gt;CG76,$CN$4,$CN$5)</f>
        <v>Slower</v>
      </c>
      <c r="CI76" s="43">
        <f t="shared" si="86"/>
        <v>4.9000000000000002E-2</v>
      </c>
      <c r="CJ76" s="43">
        <f t="shared" si="87"/>
        <v>8.4258880477499923E-2</v>
      </c>
      <c r="CK76" s="43" t="str">
        <f>IF(AND(BW76=$BW$6,CM76=$CM$5),$CK$4,$CK$5)</f>
        <v>and</v>
      </c>
      <c r="CL76" s="43" t="s">
        <v>69</v>
      </c>
      <c r="CM76" s="31" t="str">
        <f>IF(CF76&gt;0,"Growing","Shrinking")</f>
        <v>Growing</v>
      </c>
      <c r="CN76" s="44" t="str">
        <f>IF(CM76=$CM$4,CH76,#REF!)</f>
        <v>Slower</v>
      </c>
      <c r="CO76" s="44" t="s">
        <v>66</v>
      </c>
      <c r="CP76" s="44"/>
      <c r="CQ76" s="29">
        <f>AV76/100</f>
        <v>-0.06</v>
      </c>
      <c r="CS76" s="28">
        <f>AZ76</f>
        <v>27.2</v>
      </c>
      <c r="CT76" s="28">
        <f>BA76</f>
        <v>32.5</v>
      </c>
      <c r="CY76" s="2">
        <f>Q76/V76</f>
        <v>0.74</v>
      </c>
      <c r="CZ76" s="2">
        <f>R76/W76</f>
        <v>0.92878048780487821</v>
      </c>
      <c r="DA76" s="2">
        <f>S76/X76</f>
        <v>0.75478260869565217</v>
      </c>
      <c r="DB76" s="2">
        <f>T76/Y76</f>
        <v>1.2768000000000002</v>
      </c>
      <c r="DC76" s="2">
        <f>T76/Z76</f>
        <v>1.387826086956522</v>
      </c>
      <c r="DD76" s="2">
        <f>T76/AA76</f>
        <v>1.2768000000000002</v>
      </c>
    </row>
    <row r="77" spans="1:108" x14ac:dyDescent="0.25">
      <c r="A77">
        <f>[1]Sheet1!A76</f>
        <v>2497406</v>
      </c>
      <c r="B77" t="str">
        <f>[1]Sheet1!B76</f>
        <v>Kroger Co</v>
      </c>
      <c r="C77" t="str">
        <f>[1]Sheet1!C76</f>
        <v>Food &amp; Drug Retail</v>
      </c>
      <c r="D77" s="1">
        <f>[1]Sheet1!D76</f>
        <v>28591</v>
      </c>
      <c r="E77" s="1">
        <f>[1]Sheet1!E76</f>
        <v>37043</v>
      </c>
      <c r="F77">
        <f>[1]Sheet1!F76</f>
        <v>2.4</v>
      </c>
      <c r="G77">
        <f>[1]Sheet1!G76</f>
        <v>3.3</v>
      </c>
      <c r="H77">
        <f>[1]Sheet1!H76</f>
        <v>1.7</v>
      </c>
      <c r="I77">
        <f>[1]Sheet1!I76</f>
        <v>2.2999999999999998</v>
      </c>
      <c r="J77">
        <f>[1]Sheet1!J76</f>
        <v>2.1</v>
      </c>
      <c r="K77">
        <f>[1]Sheet1!K76</f>
        <v>2.2999999999999998</v>
      </c>
      <c r="L77">
        <f>[1]Sheet1!L76</f>
        <v>5.4</v>
      </c>
      <c r="M77">
        <f>[1]Sheet1!M76</f>
        <v>5.3</v>
      </c>
      <c r="N77">
        <f>[1]Sheet1!N76</f>
        <v>5.3</v>
      </c>
      <c r="O77" s="13">
        <f>[1]Sheet1!O76</f>
        <v>5.4</v>
      </c>
      <c r="Q77">
        <f>[1]Sheet1!P76</f>
        <v>0.61</v>
      </c>
      <c r="R77">
        <f>[1]Sheet1!Q76</f>
        <v>0.6</v>
      </c>
      <c r="S77">
        <f>[1]Sheet1!R76</f>
        <v>0.71</v>
      </c>
      <c r="T77" s="13">
        <f>[1]Sheet1!S76</f>
        <v>0.84</v>
      </c>
      <c r="V77" s="3">
        <f t="shared" si="51"/>
        <v>0.44444444444444442</v>
      </c>
      <c r="W77" s="3">
        <f t="shared" si="52"/>
        <v>0.62264150943396224</v>
      </c>
      <c r="X77" s="3">
        <f t="shared" si="53"/>
        <v>0.32075471698113206</v>
      </c>
      <c r="Y77" s="3">
        <f t="shared" si="54"/>
        <v>0.42592592592592587</v>
      </c>
      <c r="Z77" s="3">
        <f t="shared" si="55"/>
        <v>0.3888888888888889</v>
      </c>
      <c r="AA77" s="17">
        <f t="shared" si="56"/>
        <v>0.42592592592592587</v>
      </c>
      <c r="AC77">
        <f t="shared" si="57"/>
        <v>-3.0000000000000004</v>
      </c>
      <c r="AD77">
        <f t="shared" si="58"/>
        <v>-2</v>
      </c>
      <c r="AE77">
        <f t="shared" si="59"/>
        <v>-3.5999999999999996</v>
      </c>
      <c r="AF77">
        <f t="shared" si="60"/>
        <v>-3.1000000000000005</v>
      </c>
      <c r="AG77">
        <f t="shared" si="61"/>
        <v>-3.3000000000000003</v>
      </c>
      <c r="AH77">
        <f t="shared" si="62"/>
        <v>-3.1000000000000005</v>
      </c>
      <c r="AI77" s="17">
        <f t="shared" si="63"/>
        <v>0.43809690193337986</v>
      </c>
      <c r="AJ77" s="3"/>
      <c r="AK77" s="4">
        <f>[1]Sheet1!AA76</f>
        <v>0.9</v>
      </c>
      <c r="AL77" s="4">
        <f>[1]Sheet1!AB76</f>
        <v>0.8</v>
      </c>
      <c r="AM77" s="4">
        <f>[1]Sheet1!AC76</f>
        <v>-1.6</v>
      </c>
      <c r="AN77" s="4">
        <f>[1]Sheet1!AD76</f>
        <v>0.4</v>
      </c>
      <c r="AO77" s="18">
        <f>[1]Sheet1!AE76</f>
        <v>0.2</v>
      </c>
      <c r="AP77" s="3"/>
      <c r="AQ77">
        <f>[1]Sheet1!T76</f>
        <v>-0.4</v>
      </c>
      <c r="AR77">
        <f>[1]Sheet1!U76</f>
        <v>2.6</v>
      </c>
      <c r="AS77">
        <f>[1]Sheet1!V76</f>
        <v>9.6</v>
      </c>
      <c r="AT77" s="13">
        <f>[1]Sheet1!W76</f>
        <v>0.4</v>
      </c>
      <c r="AV77">
        <f>[1]Sheet1!X76</f>
        <v>-3</v>
      </c>
      <c r="AW77">
        <f>[1]Sheet1!Y76</f>
        <v>13</v>
      </c>
      <c r="AX77">
        <f>[1]Sheet1!Z76</f>
        <v>22</v>
      </c>
      <c r="AZ77">
        <f>[1]Sheet1!AF76</f>
        <v>4.3</v>
      </c>
      <c r="BA77" s="13">
        <f>[1]Sheet1!AG76</f>
        <v>4.5999999999999996</v>
      </c>
      <c r="BC77" s="2">
        <f t="shared" si="64"/>
        <v>0.44444444444444442</v>
      </c>
      <c r="BD77" s="2">
        <f t="shared" si="65"/>
        <v>0.62264150943396224</v>
      </c>
      <c r="BE77" s="2">
        <f t="shared" si="66"/>
        <v>0.32075471698113206</v>
      </c>
      <c r="BF77" s="2">
        <f t="shared" si="67"/>
        <v>0.42592592592592587</v>
      </c>
      <c r="BG77" s="2">
        <f t="shared" si="68"/>
        <v>0.3888888888888889</v>
      </c>
      <c r="BH77" s="15">
        <f t="shared" si="69"/>
        <v>0.42592592592592587</v>
      </c>
      <c r="BI77" s="1" t="str">
        <f t="shared" si="70"/>
        <v>0</v>
      </c>
      <c r="BJ77" s="1" t="str">
        <f t="shared" si="71"/>
        <v>0</v>
      </c>
      <c r="BK77" s="1" t="str">
        <f t="shared" si="72"/>
        <v>0</v>
      </c>
      <c r="BL77" s="1" t="str">
        <f t="shared" si="73"/>
        <v>0</v>
      </c>
      <c r="BM77" s="1" t="str">
        <f t="shared" si="74"/>
        <v>0</v>
      </c>
      <c r="BN77" s="1" t="str">
        <f t="shared" si="75"/>
        <v>0</v>
      </c>
      <c r="BO77" s="42">
        <f t="shared" si="76"/>
        <v>0</v>
      </c>
      <c r="BP77" s="1">
        <f t="shared" si="77"/>
        <v>1</v>
      </c>
      <c r="BQ77" s="1">
        <f t="shared" si="78"/>
        <v>1</v>
      </c>
      <c r="BR77" s="1">
        <f t="shared" si="79"/>
        <v>1</v>
      </c>
      <c r="BS77" s="1">
        <f t="shared" si="80"/>
        <v>1</v>
      </c>
      <c r="BT77" s="1">
        <f t="shared" si="81"/>
        <v>1</v>
      </c>
      <c r="BU77" s="1">
        <f t="shared" si="82"/>
        <v>1</v>
      </c>
      <c r="BV77" s="42">
        <f t="shared" si="83"/>
        <v>6</v>
      </c>
      <c r="BW77" s="2" t="str">
        <f t="shared" si="49"/>
        <v>Value Destroyer</v>
      </c>
      <c r="BX77" s="2" t="s">
        <v>63</v>
      </c>
      <c r="BY77" s="39">
        <f t="shared" si="84"/>
        <v>6</v>
      </c>
      <c r="BZ77" s="36" t="s">
        <v>62</v>
      </c>
      <c r="CA77" s="39" t="s">
        <v>83</v>
      </c>
      <c r="CB77" s="39" t="str">
        <f t="shared" si="85"/>
        <v>Decreasing</v>
      </c>
      <c r="CC77" s="21">
        <f>(1+(AQ77/100))*(1+(AR77/100))*(1+(AS77/100))*(1+(AT77/100))-1</f>
        <v>0.124478008064</v>
      </c>
      <c r="CD77" s="21">
        <f>(1+(AR77/100))*(1+(AS77/100))*(1+(AT77/100))-1</f>
        <v>0.12899398400000006</v>
      </c>
      <c r="CE77" s="21">
        <f>(1+(AS77/100))*(1+(AT77/100))-1</f>
        <v>0.10038400000000003</v>
      </c>
      <c r="CF77" s="21">
        <f>AT77/100</f>
        <v>4.0000000000000001E-3</v>
      </c>
      <c r="CG77" s="34">
        <f t="shared" si="50"/>
        <v>8.9463998016000024E-2</v>
      </c>
      <c r="CH77" s="43" t="str">
        <f>IF(CF77&gt;CG77,$CN$4,$CN$5)</f>
        <v>Slower</v>
      </c>
      <c r="CI77" s="43">
        <f t="shared" si="86"/>
        <v>4.0000000000000001E-3</v>
      </c>
      <c r="CJ77" s="43">
        <f t="shared" si="87"/>
        <v>8.9463998016000024E-2</v>
      </c>
      <c r="CK77" s="43" t="str">
        <f>IF(AND(BW77=$BW$6,CM77=$CM$5),$CK$4,$CK$5)</f>
        <v>and</v>
      </c>
      <c r="CL77" s="43" t="s">
        <v>69</v>
      </c>
      <c r="CM77" s="31" t="str">
        <f>IF(CF77&gt;0,"Growing","Shrinking")</f>
        <v>Growing</v>
      </c>
      <c r="CN77" s="44" t="str">
        <f>IF(CM77=$CM$4,CH77,#REF!)</f>
        <v>Slower</v>
      </c>
      <c r="CO77" s="44" t="s">
        <v>66</v>
      </c>
      <c r="CP77" s="44"/>
      <c r="CQ77" s="29">
        <f>AV77/100</f>
        <v>-0.03</v>
      </c>
      <c r="CS77" s="28">
        <f>AZ77</f>
        <v>4.3</v>
      </c>
      <c r="CT77" s="28">
        <f>BA77</f>
        <v>4.5999999999999996</v>
      </c>
      <c r="CY77" s="2">
        <f>Q77/V77</f>
        <v>1.3725000000000001</v>
      </c>
      <c r="CZ77" s="2">
        <f>R77/W77</f>
        <v>0.96363636363636362</v>
      </c>
      <c r="DA77" s="2">
        <f>S77/X77</f>
        <v>2.2135294117647057</v>
      </c>
      <c r="DB77" s="2">
        <f>T77/Y77</f>
        <v>1.9721739130434783</v>
      </c>
      <c r="DC77" s="2">
        <f>T77/Z77</f>
        <v>2.1599999999999997</v>
      </c>
      <c r="DD77" s="2">
        <f>T77/AA77</f>
        <v>1.9721739130434783</v>
      </c>
    </row>
    <row r="78" spans="1:108" x14ac:dyDescent="0.25">
      <c r="A78" t="str">
        <f>[1]Sheet1!A77</f>
        <v>B02T2J7</v>
      </c>
      <c r="B78" t="str">
        <f>[1]Sheet1!B77</f>
        <v>Las Vegas Sands</v>
      </c>
      <c r="C78" t="str">
        <f>[1]Sheet1!C77</f>
        <v>Travel &amp; Leisure</v>
      </c>
      <c r="D78" s="1">
        <f>[1]Sheet1!D77</f>
        <v>50197</v>
      </c>
      <c r="E78" s="1">
        <f>[1]Sheet1!E77</f>
        <v>54622</v>
      </c>
      <c r="F78">
        <f>[1]Sheet1!F77</f>
        <v>10.199999999999999</v>
      </c>
      <c r="G78">
        <f>[1]Sheet1!G77</f>
        <v>10.5</v>
      </c>
      <c r="H78">
        <f>[1]Sheet1!H77</f>
        <v>13.9</v>
      </c>
      <c r="I78">
        <f>[1]Sheet1!I77</f>
        <v>15.5</v>
      </c>
      <c r="J78">
        <f>[1]Sheet1!J77</f>
        <v>15.8</v>
      </c>
      <c r="K78">
        <f>[1]Sheet1!K77</f>
        <v>15.4</v>
      </c>
      <c r="L78">
        <f>[1]Sheet1!L77</f>
        <v>5.4</v>
      </c>
      <c r="M78">
        <f>[1]Sheet1!M77</f>
        <v>5.4</v>
      </c>
      <c r="N78">
        <f>[1]Sheet1!N77</f>
        <v>5.5</v>
      </c>
      <c r="O78" s="13">
        <f>[1]Sheet1!O77</f>
        <v>5.8</v>
      </c>
      <c r="Q78">
        <f>[1]Sheet1!P77</f>
        <v>1.62</v>
      </c>
      <c r="R78">
        <f>[1]Sheet1!Q77</f>
        <v>1.82</v>
      </c>
      <c r="S78">
        <f>[1]Sheet1!R77</f>
        <v>2.0299999999999998</v>
      </c>
      <c r="T78" s="13">
        <f>[1]Sheet1!S77</f>
        <v>1.79</v>
      </c>
      <c r="V78" s="3">
        <f t="shared" si="51"/>
        <v>1.8888888888888886</v>
      </c>
      <c r="W78" s="3">
        <f t="shared" si="52"/>
        <v>1.9444444444444444</v>
      </c>
      <c r="X78" s="3">
        <f t="shared" si="53"/>
        <v>2.5272727272727273</v>
      </c>
      <c r="Y78" s="3">
        <f t="shared" si="54"/>
        <v>2.6724137931034484</v>
      </c>
      <c r="Z78" s="3">
        <f t="shared" si="55"/>
        <v>2.7241379310344831</v>
      </c>
      <c r="AA78" s="17">
        <f t="shared" si="56"/>
        <v>2.6551724137931036</v>
      </c>
      <c r="AC78">
        <f t="shared" si="57"/>
        <v>4.7999999999999989</v>
      </c>
      <c r="AD78">
        <f t="shared" si="58"/>
        <v>5.0999999999999996</v>
      </c>
      <c r="AE78">
        <f t="shared" si="59"/>
        <v>8.4</v>
      </c>
      <c r="AF78">
        <f t="shared" si="60"/>
        <v>9.6999999999999993</v>
      </c>
      <c r="AG78">
        <f t="shared" si="61"/>
        <v>10</v>
      </c>
      <c r="AH78">
        <f t="shared" si="62"/>
        <v>9.6000000000000014</v>
      </c>
      <c r="AI78" s="17">
        <f t="shared" si="63"/>
        <v>2.4020550330895158</v>
      </c>
      <c r="AJ78" s="3"/>
      <c r="AK78" s="4">
        <f>[1]Sheet1!AA77</f>
        <v>4.5</v>
      </c>
      <c r="AL78" s="4">
        <f>[1]Sheet1!AB77</f>
        <v>0.3</v>
      </c>
      <c r="AM78" s="4">
        <f>[1]Sheet1!AC77</f>
        <v>3.4</v>
      </c>
      <c r="AN78" s="4">
        <f>[1]Sheet1!AD77</f>
        <v>1.9</v>
      </c>
      <c r="AO78" s="18">
        <f>[1]Sheet1!AE77</f>
        <v>-0.4</v>
      </c>
      <c r="AP78" s="3"/>
      <c r="AQ78">
        <f>[1]Sheet1!T77</f>
        <v>4.3</v>
      </c>
      <c r="AR78">
        <f>[1]Sheet1!U77</f>
        <v>1.1000000000000001</v>
      </c>
      <c r="AS78">
        <f>[1]Sheet1!V77</f>
        <v>4.0999999999999996</v>
      </c>
      <c r="AT78" s="13">
        <f>[1]Sheet1!W77</f>
        <v>4.4000000000000004</v>
      </c>
      <c r="AV78" t="str">
        <f>[1]Sheet1!X77</f>
        <v>-</v>
      </c>
      <c r="AW78" t="str">
        <f>[1]Sheet1!Y77</f>
        <v>-</v>
      </c>
      <c r="AX78" t="str">
        <f>[1]Sheet1!Z77</f>
        <v>-</v>
      </c>
      <c r="AZ78">
        <f>[1]Sheet1!AF77</f>
        <v>13.1</v>
      </c>
      <c r="BA78" s="13">
        <f>[1]Sheet1!AG77</f>
        <v>15.2</v>
      </c>
      <c r="BC78" s="2">
        <f t="shared" si="64"/>
        <v>1.8888888888888886</v>
      </c>
      <c r="BD78" s="2">
        <f t="shared" si="65"/>
        <v>1.9444444444444444</v>
      </c>
      <c r="BE78" s="2">
        <f t="shared" si="66"/>
        <v>2.5272727272727273</v>
      </c>
      <c r="BF78" s="2">
        <f t="shared" si="67"/>
        <v>2.6724137931034484</v>
      </c>
      <c r="BG78" s="2">
        <f t="shared" si="68"/>
        <v>2.7241379310344831</v>
      </c>
      <c r="BH78" s="15">
        <f t="shared" si="69"/>
        <v>2.6551724137931036</v>
      </c>
      <c r="BI78" s="1">
        <f t="shared" si="70"/>
        <v>1</v>
      </c>
      <c r="BJ78" s="1">
        <f t="shared" si="71"/>
        <v>1</v>
      </c>
      <c r="BK78" s="1">
        <f t="shared" si="72"/>
        <v>1</v>
      </c>
      <c r="BL78" s="1">
        <f t="shared" si="73"/>
        <v>1</v>
      </c>
      <c r="BM78" s="1">
        <f t="shared" si="74"/>
        <v>1</v>
      </c>
      <c r="BN78" s="1">
        <f t="shared" si="75"/>
        <v>1</v>
      </c>
      <c r="BO78" s="42">
        <f t="shared" si="76"/>
        <v>6</v>
      </c>
      <c r="BP78" s="1" t="str">
        <f t="shared" si="77"/>
        <v>0</v>
      </c>
      <c r="BQ78" s="1" t="str">
        <f t="shared" si="78"/>
        <v>0</v>
      </c>
      <c r="BR78" s="1" t="str">
        <f t="shared" si="79"/>
        <v>0</v>
      </c>
      <c r="BS78" s="1" t="str">
        <f t="shared" si="80"/>
        <v>0</v>
      </c>
      <c r="BT78" s="1" t="str">
        <f t="shared" si="81"/>
        <v>0</v>
      </c>
      <c r="BU78" s="1" t="str">
        <f t="shared" si="82"/>
        <v>0</v>
      </c>
      <c r="BV78" s="42">
        <f t="shared" si="83"/>
        <v>0</v>
      </c>
      <c r="BW78" s="2" t="str">
        <f t="shared" si="49"/>
        <v>Value Creator</v>
      </c>
      <c r="BX78" s="2" t="s">
        <v>63</v>
      </c>
      <c r="BY78" s="39">
        <f t="shared" si="84"/>
        <v>6</v>
      </c>
      <c r="BZ78" s="36" t="s">
        <v>62</v>
      </c>
      <c r="CA78" s="39" t="s">
        <v>83</v>
      </c>
      <c r="CB78" s="39" t="str">
        <f t="shared" si="85"/>
        <v>Increasing</v>
      </c>
      <c r="CC78" s="21">
        <f>(1+(AQ78/100))*(1+(AR78/100))*(1+(AS78/100))*(1+(AT78/100))-1</f>
        <v>0.14600547429199984</v>
      </c>
      <c r="CD78" s="21">
        <f>(1+(AR78/100))*(1+(AS78/100))*(1+(AT78/100))-1</f>
        <v>9.875884399999979E-2</v>
      </c>
      <c r="CE78" s="21">
        <f>(1+(AS78/100))*(1+(AT78/100))-1</f>
        <v>8.6803999999999881E-2</v>
      </c>
      <c r="CF78" s="21">
        <f>AT78/100</f>
        <v>4.4000000000000004E-2</v>
      </c>
      <c r="CG78" s="34">
        <f t="shared" si="50"/>
        <v>9.3892079572999873E-2</v>
      </c>
      <c r="CH78" s="43" t="str">
        <f>IF(CF78&gt;CG78,$CN$4,$CN$5)</f>
        <v>Slower</v>
      </c>
      <c r="CI78" s="43">
        <f t="shared" si="86"/>
        <v>4.4000000000000004E-2</v>
      </c>
      <c r="CJ78" s="43">
        <f t="shared" si="87"/>
        <v>9.3892079572999873E-2</v>
      </c>
      <c r="CK78" s="43" t="str">
        <f>IF(AND(BW78=$BW$6,CM78=$CM$5),$CK$4,$CK$5)</f>
        <v>and</v>
      </c>
      <c r="CL78" s="43" t="s">
        <v>69</v>
      </c>
      <c r="CM78" s="31" t="str">
        <f>IF(CF78&gt;0,"Growing","Shrinking")</f>
        <v>Growing</v>
      </c>
      <c r="CN78" s="44" t="str">
        <f>IF(CM78=$CM$4,CH78,#REF!)</f>
        <v>Slower</v>
      </c>
      <c r="CO78" s="44" t="s">
        <v>66</v>
      </c>
      <c r="CP78" s="44"/>
      <c r="CQ78" s="29" t="e">
        <f>AV78/100</f>
        <v>#VALUE!</v>
      </c>
      <c r="CS78" s="28">
        <f>AZ78</f>
        <v>13.1</v>
      </c>
      <c r="CT78" s="28">
        <f>BA78</f>
        <v>15.2</v>
      </c>
      <c r="CY78" s="2">
        <f>Q78/V78</f>
        <v>0.85764705882352954</v>
      </c>
      <c r="CZ78" s="2">
        <f>R78/W78</f>
        <v>0.93600000000000005</v>
      </c>
      <c r="DA78" s="2">
        <f>S78/X78</f>
        <v>0.80323741007194238</v>
      </c>
      <c r="DB78" s="2">
        <f>T78/Y78</f>
        <v>0.6698064516129032</v>
      </c>
      <c r="DC78" s="2">
        <f>T78/Z78</f>
        <v>0.65708860759493659</v>
      </c>
      <c r="DD78" s="2">
        <f>T78/AA78</f>
        <v>0.67415584415584406</v>
      </c>
    </row>
    <row r="79" spans="1:108" x14ac:dyDescent="0.25">
      <c r="A79" t="str">
        <f>[1]Sheet1!A78</f>
        <v>B3PG229</v>
      </c>
      <c r="B79" t="str">
        <f>[1]Sheet1!B78</f>
        <v>L'Occitane</v>
      </c>
      <c r="C79" t="str">
        <f>[1]Sheet1!C78</f>
        <v>Genl Retailers</v>
      </c>
      <c r="D79" s="1">
        <f>[1]Sheet1!D78</f>
        <v>3428</v>
      </c>
      <c r="E79" s="1">
        <f>[1]Sheet1!E78</f>
        <v>2978</v>
      </c>
      <c r="F79">
        <f>[1]Sheet1!F78</f>
        <v>6.9</v>
      </c>
      <c r="G79">
        <f>[1]Sheet1!G78</f>
        <v>7.8</v>
      </c>
      <c r="H79">
        <f>[1]Sheet1!H78</f>
        <v>6.7</v>
      </c>
      <c r="I79">
        <f>[1]Sheet1!I78</f>
        <v>6.1</v>
      </c>
      <c r="J79">
        <f>[1]Sheet1!J78</f>
        <v>5.7</v>
      </c>
      <c r="K79">
        <f>[1]Sheet1!K78</f>
        <v>6.1</v>
      </c>
      <c r="L79">
        <f>[1]Sheet1!L78</f>
        <v>6.1</v>
      </c>
      <c r="M79">
        <f>[1]Sheet1!M78</f>
        <v>6.1</v>
      </c>
      <c r="N79">
        <f>[1]Sheet1!N78</f>
        <v>6</v>
      </c>
      <c r="O79" s="13">
        <f>[1]Sheet1!O78</f>
        <v>6</v>
      </c>
      <c r="Q79">
        <f>[1]Sheet1!P78</f>
        <v>1.52</v>
      </c>
      <c r="R79">
        <f>[1]Sheet1!Q78</f>
        <v>1.32</v>
      </c>
      <c r="S79">
        <f>[1]Sheet1!R78</f>
        <v>1.41</v>
      </c>
      <c r="T79" s="13">
        <f>[1]Sheet1!S78</f>
        <v>1.1399999999999999</v>
      </c>
      <c r="V79" s="3">
        <f t="shared" si="51"/>
        <v>1.1311475409836067</v>
      </c>
      <c r="W79" s="3">
        <f t="shared" si="52"/>
        <v>1.278688524590164</v>
      </c>
      <c r="X79" s="3">
        <f t="shared" si="53"/>
        <v>1.1166666666666667</v>
      </c>
      <c r="Y79" s="3">
        <f t="shared" si="54"/>
        <v>1.0166666666666666</v>
      </c>
      <c r="Z79" s="3">
        <f t="shared" si="55"/>
        <v>0.95000000000000007</v>
      </c>
      <c r="AA79" s="17">
        <f t="shared" si="56"/>
        <v>1.0166666666666666</v>
      </c>
      <c r="AC79">
        <f t="shared" si="57"/>
        <v>0.80000000000000071</v>
      </c>
      <c r="AD79">
        <f t="shared" si="58"/>
        <v>1.7000000000000002</v>
      </c>
      <c r="AE79">
        <f t="shared" si="59"/>
        <v>0.70000000000000018</v>
      </c>
      <c r="AF79">
        <f t="shared" si="60"/>
        <v>9.9999999999999645E-2</v>
      </c>
      <c r="AG79">
        <f t="shared" si="61"/>
        <v>-0.29999999999999982</v>
      </c>
      <c r="AH79">
        <f t="shared" si="62"/>
        <v>9.9999999999999645E-2</v>
      </c>
      <c r="AI79" s="17">
        <f t="shared" si="63"/>
        <v>1.0849726775956283</v>
      </c>
      <c r="AJ79" s="3"/>
      <c r="AK79" s="4">
        <f>[1]Sheet1!AA78</f>
        <v>-4</v>
      </c>
      <c r="AL79" s="4">
        <f>[1]Sheet1!AB78</f>
        <v>0.9</v>
      </c>
      <c r="AM79" s="4">
        <f>[1]Sheet1!AC78</f>
        <v>-1.1000000000000001</v>
      </c>
      <c r="AN79" s="4">
        <f>[1]Sheet1!AD78</f>
        <v>-1</v>
      </c>
      <c r="AO79" s="18">
        <f>[1]Sheet1!AE78</f>
        <v>0.3</v>
      </c>
      <c r="AP79" s="3"/>
      <c r="AQ79">
        <f>[1]Sheet1!T78</f>
        <v>55.7</v>
      </c>
      <c r="AR79">
        <f>[1]Sheet1!U78</f>
        <v>10.8</v>
      </c>
      <c r="AS79">
        <f>[1]Sheet1!V78</f>
        <v>9.1999999999999993</v>
      </c>
      <c r="AT79" s="13">
        <f>[1]Sheet1!W78</f>
        <v>4</v>
      </c>
      <c r="AV79">
        <f>[1]Sheet1!X78</f>
        <v>-24</v>
      </c>
      <c r="AW79">
        <f>[1]Sheet1!Y78</f>
        <v>12</v>
      </c>
      <c r="AX79" t="str">
        <f>[1]Sheet1!Z78</f>
        <v>-</v>
      </c>
      <c r="AZ79">
        <f>[1]Sheet1!AF78</f>
        <v>2</v>
      </c>
      <c r="BA79" s="13">
        <f>[1]Sheet1!AG78</f>
        <v>2.1</v>
      </c>
      <c r="BC79" s="2">
        <f t="shared" si="64"/>
        <v>1.1311475409836067</v>
      </c>
      <c r="BD79" s="2">
        <f t="shared" si="65"/>
        <v>1.278688524590164</v>
      </c>
      <c r="BE79" s="2">
        <f t="shared" si="66"/>
        <v>1.1166666666666667</v>
      </c>
      <c r="BF79" s="2">
        <f t="shared" si="67"/>
        <v>1.0166666666666666</v>
      </c>
      <c r="BG79" s="2">
        <f t="shared" si="68"/>
        <v>0.95000000000000007</v>
      </c>
      <c r="BH79" s="15">
        <f t="shared" si="69"/>
        <v>1.0166666666666666</v>
      </c>
      <c r="BI79" s="1">
        <f t="shared" si="70"/>
        <v>1</v>
      </c>
      <c r="BJ79" s="1">
        <f t="shared" si="71"/>
        <v>1</v>
      </c>
      <c r="BK79" s="1">
        <f t="shared" si="72"/>
        <v>1</v>
      </c>
      <c r="BL79" s="1">
        <f t="shared" si="73"/>
        <v>1</v>
      </c>
      <c r="BM79" s="1" t="str">
        <f t="shared" si="74"/>
        <v>0</v>
      </c>
      <c r="BN79" s="1">
        <f t="shared" si="75"/>
        <v>1</v>
      </c>
      <c r="BO79" s="42">
        <f t="shared" si="76"/>
        <v>5</v>
      </c>
      <c r="BP79" s="1" t="str">
        <f t="shared" si="77"/>
        <v>0</v>
      </c>
      <c r="BQ79" s="1" t="str">
        <f t="shared" si="78"/>
        <v>0</v>
      </c>
      <c r="BR79" s="1" t="str">
        <f t="shared" si="79"/>
        <v>0</v>
      </c>
      <c r="BS79" s="1" t="str">
        <f t="shared" si="80"/>
        <v>0</v>
      </c>
      <c r="BT79" s="1">
        <f t="shared" si="81"/>
        <v>1</v>
      </c>
      <c r="BU79" s="1" t="str">
        <f t="shared" si="82"/>
        <v>0</v>
      </c>
      <c r="BV79" s="42">
        <f t="shared" si="83"/>
        <v>1</v>
      </c>
      <c r="BW79" s="2" t="str">
        <f t="shared" si="49"/>
        <v>Value Creator</v>
      </c>
      <c r="BX79" s="2" t="s">
        <v>63</v>
      </c>
      <c r="BY79" s="39">
        <f t="shared" si="84"/>
        <v>5</v>
      </c>
      <c r="BZ79" s="36" t="s">
        <v>62</v>
      </c>
      <c r="CA79" s="39" t="s">
        <v>83</v>
      </c>
      <c r="CB79" s="39" t="str">
        <f t="shared" si="85"/>
        <v>Decreasing</v>
      </c>
      <c r="CC79" s="21">
        <f>(1+(AQ79/100))*(1+(AR79/100))*(1+(AS79/100))*(1+(AT79/100))-1</f>
        <v>0.95922516608000019</v>
      </c>
      <c r="CD79" s="21">
        <f>(1+(AR79/100))*(1+(AS79/100))*(1+(AT79/100))-1</f>
        <v>0.25833344000000014</v>
      </c>
      <c r="CE79" s="21">
        <f>(1+(AS79/100))*(1+(AT79/100))-1</f>
        <v>0.13568000000000002</v>
      </c>
      <c r="CF79" s="21">
        <f>AT79/100</f>
        <v>0.04</v>
      </c>
      <c r="CG79" s="34">
        <f t="shared" si="50"/>
        <v>0.3483096515200001</v>
      </c>
      <c r="CH79" s="43" t="str">
        <f>IF(CF79&gt;CG79,$CN$4,$CN$5)</f>
        <v>Slower</v>
      </c>
      <c r="CI79" s="43">
        <f t="shared" si="86"/>
        <v>0.04</v>
      </c>
      <c r="CJ79" s="43">
        <f t="shared" si="87"/>
        <v>0.3483096515200001</v>
      </c>
      <c r="CK79" s="43" t="str">
        <f>IF(AND(BW79=$BW$6,CM79=$CM$5),$CK$4,$CK$5)</f>
        <v>and</v>
      </c>
      <c r="CL79" s="43" t="s">
        <v>69</v>
      </c>
      <c r="CM79" s="31" t="str">
        <f>IF(CF79&gt;0,"Growing","Shrinking")</f>
        <v>Growing</v>
      </c>
      <c r="CN79" s="44" t="str">
        <f>IF(CM79=$CM$4,CH79,#REF!)</f>
        <v>Slower</v>
      </c>
      <c r="CO79" s="44" t="s">
        <v>66</v>
      </c>
      <c r="CP79" s="44"/>
      <c r="CQ79" s="29">
        <f>AV79/100</f>
        <v>-0.24</v>
      </c>
      <c r="CS79" s="28">
        <f>AZ79</f>
        <v>2</v>
      </c>
      <c r="CT79" s="28">
        <f>BA79</f>
        <v>2.1</v>
      </c>
      <c r="CY79" s="2">
        <f>Q79/V79</f>
        <v>1.3437681159420287</v>
      </c>
      <c r="CZ79" s="2">
        <f>R79/W79</f>
        <v>1.0323076923076924</v>
      </c>
      <c r="DA79" s="2">
        <f>S79/X79</f>
        <v>1.2626865671641789</v>
      </c>
      <c r="DB79" s="2">
        <f>T79/Y79</f>
        <v>1.1213114754098361</v>
      </c>
      <c r="DC79" s="2">
        <f>T79/Z79</f>
        <v>1.1999999999999997</v>
      </c>
      <c r="DD79" s="2">
        <f>T79/AA79</f>
        <v>1.1213114754098361</v>
      </c>
    </row>
    <row r="80" spans="1:108" x14ac:dyDescent="0.25">
      <c r="A80">
        <f>[1]Sheet1!A79</f>
        <v>4057808</v>
      </c>
      <c r="B80" t="str">
        <f>[1]Sheet1!B79</f>
        <v>L'Oreal</v>
      </c>
      <c r="C80" t="str">
        <f>[1]Sheet1!C79</f>
        <v>Personal Goods</v>
      </c>
      <c r="D80" s="1">
        <f>[1]Sheet1!D79</f>
        <v>93372</v>
      </c>
      <c r="E80" s="1">
        <f>[1]Sheet1!E79</f>
        <v>91833</v>
      </c>
      <c r="F80">
        <f>[1]Sheet1!F79</f>
        <v>12.6</v>
      </c>
      <c r="G80">
        <f>[1]Sheet1!G79</f>
        <v>14</v>
      </c>
      <c r="H80">
        <f>[1]Sheet1!H79</f>
        <v>13.8</v>
      </c>
      <c r="I80">
        <f>[1]Sheet1!I79</f>
        <v>13.9</v>
      </c>
      <c r="J80">
        <f>[1]Sheet1!J79</f>
        <v>14.2</v>
      </c>
      <c r="K80">
        <f>[1]Sheet1!K79</f>
        <v>13.9</v>
      </c>
      <c r="L80">
        <f>[1]Sheet1!L79</f>
        <v>6.1</v>
      </c>
      <c r="M80">
        <f>[1]Sheet1!M79</f>
        <v>6.3</v>
      </c>
      <c r="N80">
        <f>[1]Sheet1!N79</f>
        <v>6.3</v>
      </c>
      <c r="O80" s="13">
        <f>[1]Sheet1!O79</f>
        <v>6</v>
      </c>
      <c r="Q80">
        <f>[1]Sheet1!P79</f>
        <v>2.4</v>
      </c>
      <c r="R80">
        <f>[1]Sheet1!Q79</f>
        <v>2.56</v>
      </c>
      <c r="S80">
        <f>[1]Sheet1!R79</f>
        <v>3.18</v>
      </c>
      <c r="T80" s="13">
        <f>[1]Sheet1!S79</f>
        <v>3.01</v>
      </c>
      <c r="V80" s="3">
        <f t="shared" si="51"/>
        <v>2.0655737704918034</v>
      </c>
      <c r="W80" s="3">
        <f t="shared" si="52"/>
        <v>2.2222222222222223</v>
      </c>
      <c r="X80" s="3">
        <f t="shared" si="53"/>
        <v>2.1904761904761907</v>
      </c>
      <c r="Y80" s="3">
        <f t="shared" si="54"/>
        <v>2.3166666666666669</v>
      </c>
      <c r="Z80" s="3">
        <f t="shared" si="55"/>
        <v>2.3666666666666667</v>
      </c>
      <c r="AA80" s="17">
        <f t="shared" si="56"/>
        <v>2.3166666666666669</v>
      </c>
      <c r="AC80">
        <f t="shared" si="57"/>
        <v>6.5</v>
      </c>
      <c r="AD80">
        <f t="shared" si="58"/>
        <v>7.7</v>
      </c>
      <c r="AE80">
        <f t="shared" si="59"/>
        <v>7.5000000000000009</v>
      </c>
      <c r="AF80">
        <f t="shared" si="60"/>
        <v>7.9</v>
      </c>
      <c r="AG80">
        <f t="shared" si="61"/>
        <v>8.1999999999999993</v>
      </c>
      <c r="AH80">
        <f t="shared" si="62"/>
        <v>7.9</v>
      </c>
      <c r="AI80" s="17">
        <f t="shared" si="63"/>
        <v>2.2463786971983697</v>
      </c>
      <c r="AJ80" s="3"/>
      <c r="AK80" s="4">
        <f>[1]Sheet1!AA79</f>
        <v>-1.1000000000000001</v>
      </c>
      <c r="AL80" s="4">
        <f>[1]Sheet1!AB79</f>
        <v>1.4</v>
      </c>
      <c r="AM80" s="4">
        <f>[1]Sheet1!AC79</f>
        <v>-0.3</v>
      </c>
      <c r="AN80" s="4">
        <f>[1]Sheet1!AD79</f>
        <v>0.4</v>
      </c>
      <c r="AO80" s="18">
        <f>[1]Sheet1!AE79</f>
        <v>-0.3</v>
      </c>
      <c r="AP80" s="3"/>
      <c r="AQ80">
        <f>[1]Sheet1!T79</f>
        <v>8.1</v>
      </c>
      <c r="AR80">
        <f>[1]Sheet1!U79</f>
        <v>4.5999999999999996</v>
      </c>
      <c r="AS80">
        <f>[1]Sheet1!V79</f>
        <v>3.6</v>
      </c>
      <c r="AT80" s="13">
        <f>[1]Sheet1!W79</f>
        <v>7.2</v>
      </c>
      <c r="AV80">
        <f>[1]Sheet1!X79</f>
        <v>0</v>
      </c>
      <c r="AW80">
        <f>[1]Sheet1!Y79</f>
        <v>7</v>
      </c>
      <c r="AX80">
        <f>[1]Sheet1!Z79</f>
        <v>9</v>
      </c>
      <c r="AZ80">
        <f>[1]Sheet1!AF79</f>
        <v>23.8</v>
      </c>
      <c r="BA80" s="13">
        <f>[1]Sheet1!AG79</f>
        <v>21.4</v>
      </c>
      <c r="BC80" s="2">
        <f t="shared" si="64"/>
        <v>2.0655737704918034</v>
      </c>
      <c r="BD80" s="2">
        <f t="shared" si="65"/>
        <v>2.2222222222222223</v>
      </c>
      <c r="BE80" s="2">
        <f t="shared" si="66"/>
        <v>2.1904761904761907</v>
      </c>
      <c r="BF80" s="2">
        <f t="shared" si="67"/>
        <v>2.3166666666666669</v>
      </c>
      <c r="BG80" s="2">
        <f t="shared" si="68"/>
        <v>2.3666666666666667</v>
      </c>
      <c r="BH80" s="15">
        <f t="shared" si="69"/>
        <v>2.3166666666666669</v>
      </c>
      <c r="BI80" s="1">
        <f t="shared" si="70"/>
        <v>1</v>
      </c>
      <c r="BJ80" s="1">
        <f t="shared" si="71"/>
        <v>1</v>
      </c>
      <c r="BK80" s="1">
        <f t="shared" si="72"/>
        <v>1</v>
      </c>
      <c r="BL80" s="1">
        <f t="shared" si="73"/>
        <v>1</v>
      </c>
      <c r="BM80" s="1">
        <f t="shared" si="74"/>
        <v>1</v>
      </c>
      <c r="BN80" s="1">
        <f t="shared" si="75"/>
        <v>1</v>
      </c>
      <c r="BO80" s="42">
        <f t="shared" si="76"/>
        <v>6</v>
      </c>
      <c r="BP80" s="1" t="str">
        <f t="shared" si="77"/>
        <v>0</v>
      </c>
      <c r="BQ80" s="1" t="str">
        <f t="shared" si="78"/>
        <v>0</v>
      </c>
      <c r="BR80" s="1" t="str">
        <f t="shared" si="79"/>
        <v>0</v>
      </c>
      <c r="BS80" s="1" t="str">
        <f t="shared" si="80"/>
        <v>0</v>
      </c>
      <c r="BT80" s="1" t="str">
        <f t="shared" si="81"/>
        <v>0</v>
      </c>
      <c r="BU80" s="1" t="str">
        <f t="shared" si="82"/>
        <v>0</v>
      </c>
      <c r="BV80" s="42">
        <f t="shared" si="83"/>
        <v>0</v>
      </c>
      <c r="BW80" s="2" t="str">
        <f t="shared" si="49"/>
        <v>Value Creator</v>
      </c>
      <c r="BX80" s="2" t="s">
        <v>63</v>
      </c>
      <c r="BY80" s="39">
        <f t="shared" si="84"/>
        <v>6</v>
      </c>
      <c r="BZ80" s="36" t="s">
        <v>62</v>
      </c>
      <c r="CA80" s="39" t="s">
        <v>83</v>
      </c>
      <c r="CB80" s="39" t="str">
        <f t="shared" si="85"/>
        <v>Increasing</v>
      </c>
      <c r="CC80" s="21">
        <f>(1+(AQ80/100))*(1+(AR80/100))*(1+(AS80/100))*(1+(AT80/100))-1</f>
        <v>0.25577524979200006</v>
      </c>
      <c r="CD80" s="21">
        <f>(1+(AR80/100))*(1+(AS80/100))*(1+(AT80/100))-1</f>
        <v>0.16167923200000023</v>
      </c>
      <c r="CE80" s="21">
        <f>(1+(AS80/100))*(1+(AT80/100))-1</f>
        <v>0.11059200000000002</v>
      </c>
      <c r="CF80" s="21">
        <f>AT80/100</f>
        <v>7.2000000000000008E-2</v>
      </c>
      <c r="CG80" s="34">
        <f t="shared" si="50"/>
        <v>0.15001162044800009</v>
      </c>
      <c r="CH80" s="43" t="str">
        <f>IF(CF80&gt;CG80,$CN$4,$CN$5)</f>
        <v>Slower</v>
      </c>
      <c r="CI80" s="43">
        <f t="shared" si="86"/>
        <v>7.2000000000000008E-2</v>
      </c>
      <c r="CJ80" s="43">
        <f t="shared" si="87"/>
        <v>0.15001162044800009</v>
      </c>
      <c r="CK80" s="43" t="str">
        <f>IF(AND(BW80=$BW$6,CM80=$CM$5),$CK$4,$CK$5)</f>
        <v>and</v>
      </c>
      <c r="CL80" s="43" t="s">
        <v>69</v>
      </c>
      <c r="CM80" s="31" t="str">
        <f>IF(CF80&gt;0,"Growing","Shrinking")</f>
        <v>Growing</v>
      </c>
      <c r="CN80" s="44" t="str">
        <f>IF(CM80=$CM$4,CH80,#REF!)</f>
        <v>Slower</v>
      </c>
      <c r="CO80" s="44" t="s">
        <v>66</v>
      </c>
      <c r="CP80" s="44"/>
      <c r="CQ80" s="29">
        <f>AV80/100</f>
        <v>0</v>
      </c>
      <c r="CS80" s="28">
        <f>AZ80</f>
        <v>23.8</v>
      </c>
      <c r="CT80" s="28">
        <f>BA80</f>
        <v>21.4</v>
      </c>
      <c r="CY80" s="2">
        <f>Q80/V80</f>
        <v>1.1619047619047618</v>
      </c>
      <c r="CZ80" s="2">
        <f>R80/W80</f>
        <v>1.1519999999999999</v>
      </c>
      <c r="DA80" s="2">
        <f>S80/X80</f>
        <v>1.4517391304347826</v>
      </c>
      <c r="DB80" s="2">
        <f>T80/Y80</f>
        <v>1.2992805755395682</v>
      </c>
      <c r="DC80" s="2">
        <f>T80/Z80</f>
        <v>1.2718309859154928</v>
      </c>
      <c r="DD80" s="2">
        <f>T80/AA80</f>
        <v>1.2992805755395682</v>
      </c>
    </row>
    <row r="81" spans="1:108" x14ac:dyDescent="0.25">
      <c r="A81">
        <f>[1]Sheet1!A80</f>
        <v>2536763</v>
      </c>
      <c r="B81" t="str">
        <f>[1]Sheet1!B80</f>
        <v>Lowe's Cos</v>
      </c>
      <c r="C81" t="str">
        <f>[1]Sheet1!C80</f>
        <v>Genl Retailers</v>
      </c>
      <c r="D81" s="1">
        <f>[1]Sheet1!D80</f>
        <v>61625</v>
      </c>
      <c r="E81" s="1">
        <f>[1]Sheet1!E80</f>
        <v>69914</v>
      </c>
      <c r="F81">
        <f>[1]Sheet1!F80</f>
        <v>6.5</v>
      </c>
      <c r="G81">
        <f>[1]Sheet1!G80</f>
        <v>5.6</v>
      </c>
      <c r="H81">
        <f>[1]Sheet1!H80</f>
        <v>6.1</v>
      </c>
      <c r="I81">
        <f>[1]Sheet1!I80</f>
        <v>7.4</v>
      </c>
      <c r="J81">
        <f>[1]Sheet1!J80</f>
        <v>7</v>
      </c>
      <c r="K81">
        <f>[1]Sheet1!K80</f>
        <v>7.5</v>
      </c>
      <c r="L81">
        <f>[1]Sheet1!L80</f>
        <v>5.9</v>
      </c>
      <c r="M81">
        <f>[1]Sheet1!M80</f>
        <v>5.8</v>
      </c>
      <c r="N81">
        <f>[1]Sheet1!N80</f>
        <v>5.7</v>
      </c>
      <c r="O81" s="13">
        <f>[1]Sheet1!O80</f>
        <v>5.8</v>
      </c>
      <c r="Q81">
        <f>[1]Sheet1!P80</f>
        <v>0.82</v>
      </c>
      <c r="R81">
        <f>[1]Sheet1!Q80</f>
        <v>0.95</v>
      </c>
      <c r="S81">
        <f>[1]Sheet1!R80</f>
        <v>1.21</v>
      </c>
      <c r="T81" s="13">
        <f>[1]Sheet1!S80</f>
        <v>1.4</v>
      </c>
      <c r="V81" s="3">
        <f t="shared" si="51"/>
        <v>1.1016949152542372</v>
      </c>
      <c r="W81" s="3">
        <f t="shared" si="52"/>
        <v>0.96551724137931028</v>
      </c>
      <c r="X81" s="3">
        <f t="shared" si="53"/>
        <v>1.0701754385964912</v>
      </c>
      <c r="Y81" s="3">
        <f t="shared" si="54"/>
        <v>1.2758620689655173</v>
      </c>
      <c r="Z81" s="3">
        <f t="shared" si="55"/>
        <v>1.2068965517241379</v>
      </c>
      <c r="AA81" s="17">
        <f t="shared" si="56"/>
        <v>1.2931034482758621</v>
      </c>
      <c r="AC81">
        <f t="shared" si="57"/>
        <v>0.59999999999999964</v>
      </c>
      <c r="AD81">
        <f t="shared" si="58"/>
        <v>-0.20000000000000018</v>
      </c>
      <c r="AE81">
        <f t="shared" si="59"/>
        <v>0.39999999999999947</v>
      </c>
      <c r="AF81">
        <f t="shared" si="60"/>
        <v>1.6000000000000005</v>
      </c>
      <c r="AG81">
        <f t="shared" si="61"/>
        <v>1.2000000000000002</v>
      </c>
      <c r="AH81">
        <f t="shared" si="62"/>
        <v>1.7000000000000002</v>
      </c>
      <c r="AI81" s="17">
        <f t="shared" si="63"/>
        <v>1.1522082773659259</v>
      </c>
      <c r="AJ81" s="3"/>
      <c r="AK81" s="4">
        <f>[1]Sheet1!AA80</f>
        <v>0.5</v>
      </c>
      <c r="AL81" s="4">
        <f>[1]Sheet1!AB80</f>
        <v>-1</v>
      </c>
      <c r="AM81" s="4">
        <f>[1]Sheet1!AC80</f>
        <v>0.6</v>
      </c>
      <c r="AN81" s="4">
        <f>[1]Sheet1!AD80</f>
        <v>0.9</v>
      </c>
      <c r="AO81" s="18">
        <f>[1]Sheet1!AE80</f>
        <v>0.5</v>
      </c>
      <c r="AP81" s="3"/>
      <c r="AQ81">
        <f>[1]Sheet1!T80</f>
        <v>-0.2</v>
      </c>
      <c r="AR81">
        <f>[1]Sheet1!U80</f>
        <v>-2.6</v>
      </c>
      <c r="AS81">
        <f>[1]Sheet1!V80</f>
        <v>-1.1000000000000001</v>
      </c>
      <c r="AT81" s="13">
        <f>[1]Sheet1!W80</f>
        <v>1.5</v>
      </c>
      <c r="AV81">
        <f>[1]Sheet1!X80</f>
        <v>19</v>
      </c>
      <c r="AW81">
        <f>[1]Sheet1!Y80</f>
        <v>39</v>
      </c>
      <c r="AX81">
        <f>[1]Sheet1!Z80</f>
        <v>21</v>
      </c>
      <c r="AZ81">
        <f>[1]Sheet1!AF80</f>
        <v>6.6</v>
      </c>
      <c r="BA81" s="13">
        <f>[1]Sheet1!AG80</f>
        <v>7.3</v>
      </c>
      <c r="BC81" s="2">
        <f t="shared" si="64"/>
        <v>1.1016949152542372</v>
      </c>
      <c r="BD81" s="2">
        <f t="shared" si="65"/>
        <v>0.96551724137931028</v>
      </c>
      <c r="BE81" s="2">
        <f t="shared" si="66"/>
        <v>1.0701754385964912</v>
      </c>
      <c r="BF81" s="2">
        <f t="shared" si="67"/>
        <v>1.2758620689655173</v>
      </c>
      <c r="BG81" s="2">
        <f t="shared" si="68"/>
        <v>1.2068965517241379</v>
      </c>
      <c r="BH81" s="15">
        <f t="shared" si="69"/>
        <v>1.2931034482758621</v>
      </c>
      <c r="BI81" s="1">
        <f t="shared" si="70"/>
        <v>1</v>
      </c>
      <c r="BJ81" s="1" t="str">
        <f t="shared" si="71"/>
        <v>0</v>
      </c>
      <c r="BK81" s="1">
        <f t="shared" si="72"/>
        <v>1</v>
      </c>
      <c r="BL81" s="1">
        <f t="shared" si="73"/>
        <v>1</v>
      </c>
      <c r="BM81" s="1">
        <f t="shared" si="74"/>
        <v>1</v>
      </c>
      <c r="BN81" s="1">
        <f t="shared" si="75"/>
        <v>1</v>
      </c>
      <c r="BO81" s="42">
        <f t="shared" si="76"/>
        <v>5</v>
      </c>
      <c r="BP81" s="1" t="str">
        <f t="shared" si="77"/>
        <v>0</v>
      </c>
      <c r="BQ81" s="1">
        <f t="shared" si="78"/>
        <v>1</v>
      </c>
      <c r="BR81" s="1" t="str">
        <f t="shared" si="79"/>
        <v>0</v>
      </c>
      <c r="BS81" s="1" t="str">
        <f t="shared" si="80"/>
        <v>0</v>
      </c>
      <c r="BT81" s="1" t="str">
        <f t="shared" si="81"/>
        <v>0</v>
      </c>
      <c r="BU81" s="1" t="str">
        <f t="shared" si="82"/>
        <v>0</v>
      </c>
      <c r="BV81" s="42">
        <f t="shared" si="83"/>
        <v>1</v>
      </c>
      <c r="BW81" s="2" t="str">
        <f t="shared" si="49"/>
        <v>Value Creator</v>
      </c>
      <c r="BX81" s="2" t="s">
        <v>63</v>
      </c>
      <c r="BY81" s="39">
        <f t="shared" si="84"/>
        <v>5</v>
      </c>
      <c r="BZ81" s="36" t="s">
        <v>62</v>
      </c>
      <c r="CA81" s="39" t="s">
        <v>83</v>
      </c>
      <c r="CB81" s="39" t="str">
        <f t="shared" si="85"/>
        <v>Decreasing</v>
      </c>
      <c r="CC81" s="21">
        <f>(1+(AQ81/100))*(1+(AR81/100))*(1+(AS81/100))*(1+(AT81/100))-1</f>
        <v>-2.4220180579999973E-2</v>
      </c>
      <c r="CD81" s="21">
        <f>(1+(AR81/100))*(1+(AS81/100))*(1+(AT81/100))-1</f>
        <v>-2.2264710000000076E-2</v>
      </c>
      <c r="CE81" s="21">
        <f>(1+(AS81/100))*(1+(AT81/100))-1</f>
        <v>3.8349999999998108E-3</v>
      </c>
      <c r="CF81" s="21">
        <f>AT81/100</f>
        <v>1.4999999999999999E-2</v>
      </c>
      <c r="CG81" s="34">
        <f t="shared" si="50"/>
        <v>-6.9124726450000597E-3</v>
      </c>
      <c r="CH81" s="43" t="str">
        <f>IF(CF81&gt;CG81,$CN$4,$CN$5)</f>
        <v>Faster</v>
      </c>
      <c r="CI81" s="43">
        <f t="shared" si="86"/>
        <v>1.4999999999999999E-2</v>
      </c>
      <c r="CJ81" s="43">
        <f t="shared" si="87"/>
        <v>6.9124726450000597E-3</v>
      </c>
      <c r="CK81" s="43" t="str">
        <f>IF(AND(BW81=$BW$6,CM81=$CM$5),$CK$4,$CK$5)</f>
        <v>and</v>
      </c>
      <c r="CL81" s="43" t="s">
        <v>69</v>
      </c>
      <c r="CM81" s="31" t="str">
        <f>IF(CF81&gt;0,"Growing","Shrinking")</f>
        <v>Growing</v>
      </c>
      <c r="CN81" s="44" t="str">
        <f>IF(CM81=$CM$4,CH81,#REF!)</f>
        <v>Faster</v>
      </c>
      <c r="CO81" s="44" t="s">
        <v>66</v>
      </c>
      <c r="CP81" s="44"/>
      <c r="CQ81" s="29">
        <f>AV81/100</f>
        <v>0.19</v>
      </c>
      <c r="CS81" s="28">
        <f>AZ81</f>
        <v>6.6</v>
      </c>
      <c r="CT81" s="28">
        <f>BA81</f>
        <v>7.3</v>
      </c>
      <c r="CY81" s="2">
        <f>Q81/V81</f>
        <v>0.74430769230769234</v>
      </c>
      <c r="CZ81" s="2">
        <f>R81/W81</f>
        <v>0.98392857142857149</v>
      </c>
      <c r="DA81" s="2">
        <f>S81/X81</f>
        <v>1.130655737704918</v>
      </c>
      <c r="DB81" s="2">
        <f>T81/Y81</f>
        <v>1.0972972972972972</v>
      </c>
      <c r="DC81" s="2">
        <f>T81/Z81</f>
        <v>1.1599999999999999</v>
      </c>
      <c r="DD81" s="2">
        <f>T81/AA81</f>
        <v>1.0826666666666667</v>
      </c>
    </row>
    <row r="82" spans="1:108" x14ac:dyDescent="0.25">
      <c r="A82" t="str">
        <f>[1]Sheet1!A81</f>
        <v>B23FN39</v>
      </c>
      <c r="B82" t="str">
        <f>[1]Sheet1!B81</f>
        <v>lululemon athletica</v>
      </c>
      <c r="C82" t="str">
        <f>[1]Sheet1!C81</f>
        <v>Personal Goods</v>
      </c>
      <c r="D82" s="1">
        <f>[1]Sheet1!D81</f>
        <v>6555</v>
      </c>
      <c r="E82" s="1">
        <f>[1]Sheet1!E81</f>
        <v>5515</v>
      </c>
      <c r="F82">
        <f>[1]Sheet1!F81</f>
        <v>19.5</v>
      </c>
      <c r="G82">
        <f>[1]Sheet1!G81</f>
        <v>20.6</v>
      </c>
      <c r="H82">
        <f>[1]Sheet1!H81</f>
        <v>19.100000000000001</v>
      </c>
      <c r="I82">
        <f>[1]Sheet1!I81</f>
        <v>13.5</v>
      </c>
      <c r="J82">
        <f>[1]Sheet1!J81</f>
        <v>14</v>
      </c>
      <c r="K82">
        <f>[1]Sheet1!K81</f>
        <v>13.4</v>
      </c>
      <c r="L82">
        <f>[1]Sheet1!L81</f>
        <v>6.1</v>
      </c>
      <c r="M82">
        <f>[1]Sheet1!M81</f>
        <v>6.1</v>
      </c>
      <c r="N82">
        <f>[1]Sheet1!N81</f>
        <v>6.1</v>
      </c>
      <c r="O82" s="13">
        <f>[1]Sheet1!O81</f>
        <v>6.1</v>
      </c>
      <c r="Q82">
        <f>[1]Sheet1!P81</f>
        <v>6.25</v>
      </c>
      <c r="R82">
        <f>[1]Sheet1!Q81</f>
        <v>6.47</v>
      </c>
      <c r="S82">
        <f>[1]Sheet1!R81</f>
        <v>5.35</v>
      </c>
      <c r="T82" s="13">
        <f>[1]Sheet1!S81</f>
        <v>2.68</v>
      </c>
      <c r="V82" s="3">
        <f t="shared" si="51"/>
        <v>3.1967213114754101</v>
      </c>
      <c r="W82" s="3">
        <f t="shared" si="52"/>
        <v>3.3770491803278695</v>
      </c>
      <c r="X82" s="3">
        <f t="shared" si="53"/>
        <v>3.1311475409836071</v>
      </c>
      <c r="Y82" s="3">
        <f t="shared" si="54"/>
        <v>2.2131147540983607</v>
      </c>
      <c r="Z82" s="3">
        <f t="shared" si="55"/>
        <v>2.2950819672131151</v>
      </c>
      <c r="AA82" s="17">
        <f t="shared" si="56"/>
        <v>2.1967213114754101</v>
      </c>
      <c r="AC82">
        <f t="shared" si="57"/>
        <v>13.4</v>
      </c>
      <c r="AD82">
        <f t="shared" si="58"/>
        <v>14.500000000000002</v>
      </c>
      <c r="AE82">
        <f t="shared" si="59"/>
        <v>13.000000000000002</v>
      </c>
      <c r="AF82">
        <f t="shared" si="60"/>
        <v>7.4</v>
      </c>
      <c r="AG82">
        <f t="shared" si="61"/>
        <v>7.9</v>
      </c>
      <c r="AH82">
        <f t="shared" si="62"/>
        <v>7.3000000000000007</v>
      </c>
      <c r="AI82" s="17">
        <f t="shared" si="63"/>
        <v>2.7349726775956289</v>
      </c>
      <c r="AJ82" s="3"/>
      <c r="AK82" s="4">
        <f>[1]Sheet1!AA81</f>
        <v>-0.6</v>
      </c>
      <c r="AL82" s="4">
        <f>[1]Sheet1!AB81</f>
        <v>1.2</v>
      </c>
      <c r="AM82" s="4">
        <f>[1]Sheet1!AC81</f>
        <v>-1.6</v>
      </c>
      <c r="AN82" s="4">
        <f>[1]Sheet1!AD81</f>
        <v>-5</v>
      </c>
      <c r="AO82" s="18">
        <f>[1]Sheet1!AE81</f>
        <v>-0.7</v>
      </c>
      <c r="AP82" s="3"/>
      <c r="AQ82">
        <f>[1]Sheet1!T81</f>
        <v>36.1</v>
      </c>
      <c r="AR82">
        <f>[1]Sheet1!U81</f>
        <v>31.3</v>
      </c>
      <c r="AS82">
        <f>[1]Sheet1!V81</f>
        <v>18.100000000000001</v>
      </c>
      <c r="AT82" s="13">
        <f>[1]Sheet1!W81</f>
        <v>16.3</v>
      </c>
      <c r="AV82">
        <f>[1]Sheet1!X81</f>
        <v>4</v>
      </c>
      <c r="AW82">
        <f>[1]Sheet1!Y81</f>
        <v>94</v>
      </c>
      <c r="AX82" t="str">
        <f>[1]Sheet1!Z81</f>
        <v>-</v>
      </c>
      <c r="AZ82">
        <f>[1]Sheet1!AF81</f>
        <v>6.8</v>
      </c>
      <c r="BA82" s="13">
        <f>[1]Sheet1!AG81</f>
        <v>7</v>
      </c>
      <c r="BC82" s="2">
        <f t="shared" si="64"/>
        <v>3.1967213114754101</v>
      </c>
      <c r="BD82" s="2">
        <f t="shared" si="65"/>
        <v>3.3770491803278695</v>
      </c>
      <c r="BE82" s="2">
        <f t="shared" si="66"/>
        <v>3.1311475409836071</v>
      </c>
      <c r="BF82" s="2">
        <f t="shared" si="67"/>
        <v>2.2131147540983607</v>
      </c>
      <c r="BG82" s="2">
        <f t="shared" si="68"/>
        <v>2.2950819672131151</v>
      </c>
      <c r="BH82" s="15">
        <f t="shared" si="69"/>
        <v>2.1967213114754101</v>
      </c>
      <c r="BI82" s="1">
        <f t="shared" si="70"/>
        <v>1</v>
      </c>
      <c r="BJ82" s="1">
        <f t="shared" si="71"/>
        <v>1</v>
      </c>
      <c r="BK82" s="1">
        <f t="shared" si="72"/>
        <v>1</v>
      </c>
      <c r="BL82" s="1">
        <f t="shared" si="73"/>
        <v>1</v>
      </c>
      <c r="BM82" s="1">
        <f t="shared" si="74"/>
        <v>1</v>
      </c>
      <c r="BN82" s="1">
        <f t="shared" si="75"/>
        <v>1</v>
      </c>
      <c r="BO82" s="42">
        <f t="shared" si="76"/>
        <v>6</v>
      </c>
      <c r="BP82" s="1" t="str">
        <f t="shared" si="77"/>
        <v>0</v>
      </c>
      <c r="BQ82" s="1" t="str">
        <f t="shared" si="78"/>
        <v>0</v>
      </c>
      <c r="BR82" s="1" t="str">
        <f t="shared" si="79"/>
        <v>0</v>
      </c>
      <c r="BS82" s="1" t="str">
        <f t="shared" si="80"/>
        <v>0</v>
      </c>
      <c r="BT82" s="1" t="str">
        <f t="shared" si="81"/>
        <v>0</v>
      </c>
      <c r="BU82" s="1" t="str">
        <f t="shared" si="82"/>
        <v>0</v>
      </c>
      <c r="BV82" s="42">
        <f t="shared" si="83"/>
        <v>0</v>
      </c>
      <c r="BW82" s="2" t="str">
        <f t="shared" si="49"/>
        <v>Value Creator</v>
      </c>
      <c r="BX82" s="2" t="s">
        <v>63</v>
      </c>
      <c r="BY82" s="39">
        <f t="shared" si="84"/>
        <v>6</v>
      </c>
      <c r="BZ82" s="36" t="s">
        <v>62</v>
      </c>
      <c r="CA82" s="39" t="s">
        <v>83</v>
      </c>
      <c r="CB82" s="39" t="str">
        <f t="shared" si="85"/>
        <v>Increasing</v>
      </c>
      <c r="CC82" s="21">
        <f>(1+(AQ82/100))*(1+(AR82/100))*(1+(AS82/100))*(1+(AT82/100))-1</f>
        <v>1.4544402464790003</v>
      </c>
      <c r="CD82" s="21">
        <f>(1+(AR82/100))*(1+(AS82/100))*(1+(AT82/100))-1</f>
        <v>0.80340943900000017</v>
      </c>
      <c r="CE82" s="21">
        <f>(1+(AS82/100))*(1+(AT82/100))-1</f>
        <v>0.37350300000000014</v>
      </c>
      <c r="CF82" s="21">
        <f>AT82/100</f>
        <v>0.16300000000000001</v>
      </c>
      <c r="CG82" s="34">
        <f t="shared" si="50"/>
        <v>0.69858817136975004</v>
      </c>
      <c r="CH82" s="43" t="str">
        <f>IF(CF82&gt;CG82,$CN$4,$CN$5)</f>
        <v>Slower</v>
      </c>
      <c r="CI82" s="43">
        <f t="shared" si="86"/>
        <v>0.16300000000000001</v>
      </c>
      <c r="CJ82" s="43">
        <f t="shared" si="87"/>
        <v>0.69858817136975004</v>
      </c>
      <c r="CK82" s="43" t="str">
        <f>IF(AND(BW82=$BW$6,CM82=$CM$5),$CK$4,$CK$5)</f>
        <v>and</v>
      </c>
      <c r="CL82" s="43" t="s">
        <v>69</v>
      </c>
      <c r="CM82" s="31" t="str">
        <f>IF(CF82&gt;0,"Growing","Shrinking")</f>
        <v>Growing</v>
      </c>
      <c r="CN82" s="44" t="str">
        <f>IF(CM82=$CM$4,CH82,#REF!)</f>
        <v>Slower</v>
      </c>
      <c r="CO82" s="44" t="s">
        <v>66</v>
      </c>
      <c r="CP82" s="44"/>
      <c r="CQ82" s="29">
        <f>AV82/100</f>
        <v>0.04</v>
      </c>
      <c r="CS82" s="28">
        <f>AZ82</f>
        <v>6.8</v>
      </c>
      <c r="CT82" s="28">
        <f>BA82</f>
        <v>7</v>
      </c>
      <c r="CY82" s="2">
        <f>Q82/V82</f>
        <v>1.9551282051282051</v>
      </c>
      <c r="CZ82" s="2">
        <f>R82/W82</f>
        <v>1.9158737864077666</v>
      </c>
      <c r="DA82" s="2">
        <f>S82/X82</f>
        <v>1.708638743455497</v>
      </c>
      <c r="DB82" s="2">
        <f>T82/Y82</f>
        <v>1.210962962962963</v>
      </c>
      <c r="DC82" s="2">
        <f>T82/Z82</f>
        <v>1.1677142857142857</v>
      </c>
      <c r="DD82" s="2">
        <f>T82/AA82</f>
        <v>1.22</v>
      </c>
    </row>
    <row r="83" spans="1:108" x14ac:dyDescent="0.25">
      <c r="A83">
        <f>[1]Sheet1!A82</f>
        <v>4800659</v>
      </c>
      <c r="B83" t="str">
        <f>[1]Sheet1!B82</f>
        <v>Luxottica</v>
      </c>
      <c r="C83" t="str">
        <f>[1]Sheet1!C82</f>
        <v>Personal Goods</v>
      </c>
      <c r="D83" s="1">
        <f>[1]Sheet1!D82</f>
        <v>24219</v>
      </c>
      <c r="E83" s="1">
        <f>[1]Sheet1!E82</f>
        <v>24915</v>
      </c>
      <c r="F83">
        <f>[1]Sheet1!F82</f>
        <v>3.3</v>
      </c>
      <c r="G83">
        <f>[1]Sheet1!G82</f>
        <v>4.4000000000000004</v>
      </c>
      <c r="H83">
        <f>[1]Sheet1!H82</f>
        <v>5.4</v>
      </c>
      <c r="I83">
        <f>[1]Sheet1!I82</f>
        <v>6.5</v>
      </c>
      <c r="J83">
        <f>[1]Sheet1!J82</f>
        <v>5.8</v>
      </c>
      <c r="K83">
        <f>[1]Sheet1!K82</f>
        <v>6.6</v>
      </c>
      <c r="L83">
        <f>[1]Sheet1!L82</f>
        <v>5.5</v>
      </c>
      <c r="M83">
        <f>[1]Sheet1!M82</f>
        <v>5.4</v>
      </c>
      <c r="N83">
        <f>[1]Sheet1!N82</f>
        <v>5.5</v>
      </c>
      <c r="O83" s="13">
        <f>[1]Sheet1!O82</f>
        <v>5.6</v>
      </c>
      <c r="Q83">
        <f>[1]Sheet1!P82</f>
        <v>1.1100000000000001</v>
      </c>
      <c r="R83">
        <f>[1]Sheet1!Q82</f>
        <v>1.23</v>
      </c>
      <c r="S83">
        <f>[1]Sheet1!R82</f>
        <v>1.62</v>
      </c>
      <c r="T83" s="13">
        <f>[1]Sheet1!S82</f>
        <v>1.58</v>
      </c>
      <c r="V83" s="3">
        <f t="shared" si="51"/>
        <v>0.6</v>
      </c>
      <c r="W83" s="3">
        <f t="shared" si="52"/>
        <v>0.81481481481481488</v>
      </c>
      <c r="X83" s="3">
        <f t="shared" si="53"/>
        <v>0.98181818181818192</v>
      </c>
      <c r="Y83" s="3">
        <f t="shared" si="54"/>
        <v>1.1607142857142858</v>
      </c>
      <c r="Z83" s="3">
        <f t="shared" si="55"/>
        <v>1.0357142857142858</v>
      </c>
      <c r="AA83" s="17">
        <f t="shared" si="56"/>
        <v>1.1785714285714286</v>
      </c>
      <c r="AC83">
        <f t="shared" si="57"/>
        <v>-2.2000000000000002</v>
      </c>
      <c r="AD83">
        <f t="shared" si="58"/>
        <v>-1</v>
      </c>
      <c r="AE83">
        <f t="shared" si="59"/>
        <v>-9.9999999999999645E-2</v>
      </c>
      <c r="AF83">
        <f t="shared" si="60"/>
        <v>0.90000000000000036</v>
      </c>
      <c r="AG83">
        <f t="shared" si="61"/>
        <v>0.20000000000000018</v>
      </c>
      <c r="AH83">
        <f t="shared" si="62"/>
        <v>1</v>
      </c>
      <c r="AI83" s="17">
        <f t="shared" si="63"/>
        <v>0.96193883277216619</v>
      </c>
      <c r="AJ83" s="3"/>
      <c r="AK83" s="4">
        <f>[1]Sheet1!AA82</f>
        <v>0</v>
      </c>
      <c r="AL83" s="4">
        <f>[1]Sheet1!AB82</f>
        <v>1.1000000000000001</v>
      </c>
      <c r="AM83" s="4">
        <f>[1]Sheet1!AC82</f>
        <v>0.9</v>
      </c>
      <c r="AN83" s="4">
        <f>[1]Sheet1!AD82</f>
        <v>0.4</v>
      </c>
      <c r="AO83" s="18">
        <f>[1]Sheet1!AE82</f>
        <v>0.8</v>
      </c>
      <c r="AP83" s="3"/>
      <c r="AQ83">
        <f>[1]Sheet1!T82</f>
        <v>12.1</v>
      </c>
      <c r="AR83">
        <f>[1]Sheet1!U82</f>
        <v>7.2</v>
      </c>
      <c r="AS83">
        <f>[1]Sheet1!V82</f>
        <v>-7.7</v>
      </c>
      <c r="AT83" s="13">
        <f>[1]Sheet1!W82</f>
        <v>0.9</v>
      </c>
      <c r="AV83">
        <f>[1]Sheet1!X82</f>
        <v>-4</v>
      </c>
      <c r="AW83">
        <f>[1]Sheet1!Y82</f>
        <v>15</v>
      </c>
      <c r="AX83">
        <f>[1]Sheet1!Z82</f>
        <v>8</v>
      </c>
      <c r="AZ83">
        <f>[1]Sheet1!AF82</f>
        <v>3.5</v>
      </c>
      <c r="BA83" s="13">
        <f>[1]Sheet1!AG82</f>
        <v>4</v>
      </c>
      <c r="BC83" s="2">
        <f t="shared" si="64"/>
        <v>0.6</v>
      </c>
      <c r="BD83" s="2">
        <f t="shared" si="65"/>
        <v>0.81481481481481488</v>
      </c>
      <c r="BE83" s="2">
        <f t="shared" si="66"/>
        <v>0.98181818181818192</v>
      </c>
      <c r="BF83" s="2">
        <f t="shared" si="67"/>
        <v>1.1607142857142858</v>
      </c>
      <c r="BG83" s="2">
        <f t="shared" si="68"/>
        <v>1.0357142857142858</v>
      </c>
      <c r="BH83" s="15">
        <f t="shared" si="69"/>
        <v>1.1785714285714286</v>
      </c>
      <c r="BI83" s="1" t="str">
        <f t="shared" si="70"/>
        <v>0</v>
      </c>
      <c r="BJ83" s="1" t="str">
        <f t="shared" si="71"/>
        <v>0</v>
      </c>
      <c r="BK83" s="1" t="str">
        <f t="shared" si="72"/>
        <v>0</v>
      </c>
      <c r="BL83" s="1">
        <f t="shared" si="73"/>
        <v>1</v>
      </c>
      <c r="BM83" s="1">
        <f t="shared" si="74"/>
        <v>1</v>
      </c>
      <c r="BN83" s="1">
        <f t="shared" si="75"/>
        <v>1</v>
      </c>
      <c r="BO83" s="42">
        <f t="shared" si="76"/>
        <v>3</v>
      </c>
      <c r="BP83" s="1">
        <f t="shared" si="77"/>
        <v>1</v>
      </c>
      <c r="BQ83" s="1">
        <f t="shared" si="78"/>
        <v>1</v>
      </c>
      <c r="BR83" s="1">
        <f t="shared" si="79"/>
        <v>1</v>
      </c>
      <c r="BS83" s="1" t="str">
        <f t="shared" si="80"/>
        <v>0</v>
      </c>
      <c r="BT83" s="1" t="str">
        <f t="shared" si="81"/>
        <v>0</v>
      </c>
      <c r="BU83" s="1" t="str">
        <f t="shared" si="82"/>
        <v>0</v>
      </c>
      <c r="BV83" s="42">
        <f t="shared" si="83"/>
        <v>3</v>
      </c>
      <c r="BW83" s="2" t="str">
        <f t="shared" si="49"/>
        <v>Value Destroyer</v>
      </c>
      <c r="BX83" s="2" t="s">
        <v>63</v>
      </c>
      <c r="BY83" s="39">
        <f t="shared" si="84"/>
        <v>3</v>
      </c>
      <c r="BZ83" s="36" t="s">
        <v>62</v>
      </c>
      <c r="CA83" s="39" t="s">
        <v>83</v>
      </c>
      <c r="CB83" s="39" t="str">
        <f t="shared" si="85"/>
        <v>Decreasing</v>
      </c>
      <c r="CC83" s="21">
        <f>(1+(AQ83/100))*(1+(AR83/100))*(1+(AS83/100))*(1+(AT83/100))-1</f>
        <v>0.11916279758400017</v>
      </c>
      <c r="CD83" s="21">
        <f>(1+(AR83/100))*(1+(AS83/100))*(1+(AT83/100))-1</f>
        <v>-1.6388960000000008E-3</v>
      </c>
      <c r="CE83" s="21">
        <f>(1+(AS83/100))*(1+(AT83/100))-1</f>
        <v>-6.8693000000000004E-2</v>
      </c>
      <c r="CF83" s="21">
        <f>AT83/100</f>
        <v>9.0000000000000011E-3</v>
      </c>
      <c r="CG83" s="34">
        <f t="shared" si="50"/>
        <v>1.4457725396000041E-2</v>
      </c>
      <c r="CH83" s="43" t="str">
        <f>IF(CF83&gt;CG83,$CN$4,$CN$5)</f>
        <v>Slower</v>
      </c>
      <c r="CI83" s="43">
        <f t="shared" si="86"/>
        <v>9.0000000000000011E-3</v>
      </c>
      <c r="CJ83" s="43">
        <f t="shared" si="87"/>
        <v>1.4457725396000041E-2</v>
      </c>
      <c r="CK83" s="43" t="str">
        <f>IF(AND(BW83=$BW$6,CM83=$CM$5),$CK$4,$CK$5)</f>
        <v>and</v>
      </c>
      <c r="CL83" s="43" t="s">
        <v>69</v>
      </c>
      <c r="CM83" s="31" t="str">
        <f>IF(CF83&gt;0,"Growing","Shrinking")</f>
        <v>Growing</v>
      </c>
      <c r="CN83" s="44" t="str">
        <f>IF(CM83=$CM$4,CH83,#REF!)</f>
        <v>Slower</v>
      </c>
      <c r="CO83" s="44" t="s">
        <v>66</v>
      </c>
      <c r="CP83" s="44"/>
      <c r="CQ83" s="29">
        <f>AV83/100</f>
        <v>-0.04</v>
      </c>
      <c r="CS83" s="28">
        <f>AZ83</f>
        <v>3.5</v>
      </c>
      <c r="CT83" s="28">
        <f>BA83</f>
        <v>4</v>
      </c>
      <c r="CY83" s="2">
        <f>Q83/V83</f>
        <v>1.8500000000000003</v>
      </c>
      <c r="CZ83" s="2">
        <f>R83/W83</f>
        <v>1.5095454545454543</v>
      </c>
      <c r="DA83" s="2">
        <f>S83/X83</f>
        <v>1.65</v>
      </c>
      <c r="DB83" s="2">
        <f>T83/Y83</f>
        <v>1.3612307692307692</v>
      </c>
      <c r="DC83" s="2">
        <f>T83/Z83</f>
        <v>1.5255172413793103</v>
      </c>
      <c r="DD83" s="2">
        <f>T83/AA83</f>
        <v>1.3406060606060606</v>
      </c>
    </row>
    <row r="84" spans="1:108" x14ac:dyDescent="0.25">
      <c r="A84">
        <f>[1]Sheet1!A83</f>
        <v>4061412</v>
      </c>
      <c r="B84" t="str">
        <f>[1]Sheet1!B83</f>
        <v>LVMH</v>
      </c>
      <c r="C84" t="str">
        <f>[1]Sheet1!C83</f>
        <v>Personal Goods</v>
      </c>
      <c r="D84" s="1">
        <f>[1]Sheet1!D83</f>
        <v>87864</v>
      </c>
      <c r="E84" s="1">
        <f>[1]Sheet1!E83</f>
        <v>91825</v>
      </c>
      <c r="F84">
        <f>[1]Sheet1!F83</f>
        <v>4.4000000000000004</v>
      </c>
      <c r="G84">
        <f>[1]Sheet1!G83</f>
        <v>4.7</v>
      </c>
      <c r="H84">
        <f>[1]Sheet1!H83</f>
        <v>4.5999999999999996</v>
      </c>
      <c r="I84">
        <f>[1]Sheet1!I83</f>
        <v>4.3</v>
      </c>
      <c r="J84">
        <f>[1]Sheet1!J83</f>
        <v>4</v>
      </c>
      <c r="K84">
        <f>[1]Sheet1!K83</f>
        <v>4.4000000000000004</v>
      </c>
      <c r="L84">
        <f>[1]Sheet1!L83</f>
        <v>5.9</v>
      </c>
      <c r="M84">
        <f>[1]Sheet1!M83</f>
        <v>5.9</v>
      </c>
      <c r="N84">
        <f>[1]Sheet1!N83</f>
        <v>5.9</v>
      </c>
      <c r="O84" s="13">
        <f>[1]Sheet1!O83</f>
        <v>5.9</v>
      </c>
      <c r="Q84">
        <f>[1]Sheet1!P83</f>
        <v>1.1200000000000001</v>
      </c>
      <c r="R84">
        <f>[1]Sheet1!Q83</f>
        <v>1.1000000000000001</v>
      </c>
      <c r="S84">
        <f>[1]Sheet1!R83</f>
        <v>1.06</v>
      </c>
      <c r="T84" s="13">
        <f>[1]Sheet1!S83</f>
        <v>0.99</v>
      </c>
      <c r="V84" s="3">
        <f t="shared" si="51"/>
        <v>0.74576271186440679</v>
      </c>
      <c r="W84" s="3">
        <f t="shared" si="52"/>
        <v>0.79661016949152541</v>
      </c>
      <c r="X84" s="3">
        <f t="shared" si="53"/>
        <v>0.77966101694915246</v>
      </c>
      <c r="Y84" s="3">
        <f t="shared" si="54"/>
        <v>0.72881355932203384</v>
      </c>
      <c r="Z84" s="3">
        <f t="shared" si="55"/>
        <v>0.67796610169491522</v>
      </c>
      <c r="AA84" s="17">
        <f t="shared" si="56"/>
        <v>0.74576271186440679</v>
      </c>
      <c r="AC84">
        <f t="shared" si="57"/>
        <v>-1.5</v>
      </c>
      <c r="AD84">
        <f t="shared" si="58"/>
        <v>-1.2000000000000002</v>
      </c>
      <c r="AE84">
        <f t="shared" si="59"/>
        <v>-1.3000000000000007</v>
      </c>
      <c r="AF84">
        <f t="shared" si="60"/>
        <v>-1.6000000000000005</v>
      </c>
      <c r="AG84">
        <f t="shared" si="61"/>
        <v>-1.9000000000000004</v>
      </c>
      <c r="AH84">
        <f t="shared" si="62"/>
        <v>-1.5</v>
      </c>
      <c r="AI84" s="17">
        <f t="shared" si="63"/>
        <v>0.74576271186440668</v>
      </c>
      <c r="AJ84" s="3"/>
      <c r="AK84" s="4">
        <f>[1]Sheet1!AA83</f>
        <v>-0.4</v>
      </c>
      <c r="AL84" s="4">
        <f>[1]Sheet1!AB83</f>
        <v>0.3</v>
      </c>
      <c r="AM84" s="4">
        <f>[1]Sheet1!AC83</f>
        <v>-0.1</v>
      </c>
      <c r="AN84" s="4">
        <f>[1]Sheet1!AD83</f>
        <v>-0.6</v>
      </c>
      <c r="AO84" s="18">
        <f>[1]Sheet1!AE83</f>
        <v>0.4</v>
      </c>
      <c r="AP84" s="3"/>
      <c r="AQ84">
        <f>[1]Sheet1!T83</f>
        <v>20.9</v>
      </c>
      <c r="AR84">
        <f>[1]Sheet1!U83</f>
        <v>10.5</v>
      </c>
      <c r="AS84">
        <f>[1]Sheet1!V83</f>
        <v>14.7</v>
      </c>
      <c r="AT84" s="13">
        <f>[1]Sheet1!W83</f>
        <v>2.6</v>
      </c>
      <c r="AV84">
        <f>[1]Sheet1!X83</f>
        <v>-4</v>
      </c>
      <c r="AW84">
        <f>[1]Sheet1!Y83</f>
        <v>15</v>
      </c>
      <c r="AX84">
        <f>[1]Sheet1!Z83</f>
        <v>8</v>
      </c>
      <c r="AZ84">
        <f>[1]Sheet1!AF83</f>
        <v>3.2</v>
      </c>
      <c r="BA84" s="13">
        <f>[1]Sheet1!AG83</f>
        <v>3.4</v>
      </c>
      <c r="BC84" s="2">
        <f t="shared" si="64"/>
        <v>0.74576271186440679</v>
      </c>
      <c r="BD84" s="2">
        <f t="shared" si="65"/>
        <v>0.79661016949152541</v>
      </c>
      <c r="BE84" s="2">
        <f t="shared" si="66"/>
        <v>0.77966101694915246</v>
      </c>
      <c r="BF84" s="2">
        <f t="shared" si="67"/>
        <v>0.72881355932203384</v>
      </c>
      <c r="BG84" s="2">
        <f t="shared" si="68"/>
        <v>0.67796610169491522</v>
      </c>
      <c r="BH84" s="15">
        <f t="shared" si="69"/>
        <v>0.74576271186440679</v>
      </c>
      <c r="BI84" s="1" t="str">
        <f t="shared" si="70"/>
        <v>0</v>
      </c>
      <c r="BJ84" s="1" t="str">
        <f t="shared" si="71"/>
        <v>0</v>
      </c>
      <c r="BK84" s="1" t="str">
        <f t="shared" si="72"/>
        <v>0</v>
      </c>
      <c r="BL84" s="1" t="str">
        <f t="shared" si="73"/>
        <v>0</v>
      </c>
      <c r="BM84" s="1" t="str">
        <f t="shared" si="74"/>
        <v>0</v>
      </c>
      <c r="BN84" s="1" t="str">
        <f t="shared" si="75"/>
        <v>0</v>
      </c>
      <c r="BO84" s="42">
        <f t="shared" si="76"/>
        <v>0</v>
      </c>
      <c r="BP84" s="1">
        <f t="shared" si="77"/>
        <v>1</v>
      </c>
      <c r="BQ84" s="1">
        <f t="shared" si="78"/>
        <v>1</v>
      </c>
      <c r="BR84" s="1">
        <f t="shared" si="79"/>
        <v>1</v>
      </c>
      <c r="BS84" s="1">
        <f t="shared" si="80"/>
        <v>1</v>
      </c>
      <c r="BT84" s="1">
        <f t="shared" si="81"/>
        <v>1</v>
      </c>
      <c r="BU84" s="1">
        <f t="shared" si="82"/>
        <v>1</v>
      </c>
      <c r="BV84" s="42">
        <f t="shared" si="83"/>
        <v>6</v>
      </c>
      <c r="BW84" s="2" t="str">
        <f t="shared" si="49"/>
        <v>Value Destroyer</v>
      </c>
      <c r="BX84" s="2" t="s">
        <v>63</v>
      </c>
      <c r="BY84" s="39">
        <f t="shared" si="84"/>
        <v>6</v>
      </c>
      <c r="BZ84" s="36" t="s">
        <v>62</v>
      </c>
      <c r="CA84" s="39" t="s">
        <v>83</v>
      </c>
      <c r="CB84" s="39" t="str">
        <f t="shared" si="85"/>
        <v>Decreasing</v>
      </c>
      <c r="CC84" s="21">
        <f>(1+(AQ84/100))*(1+(AR84/100))*(1+(AS84/100))*(1+(AT84/100))-1</f>
        <v>0.57216946679000014</v>
      </c>
      <c r="CD84" s="21">
        <f>(1+(AR84/100))*(1+(AS84/100))*(1+(AT84/100))-1</f>
        <v>0.30038831000000021</v>
      </c>
      <c r="CE84" s="21">
        <f>(1+(AS84/100))*(1+(AT84/100))-1</f>
        <v>0.17682200000000003</v>
      </c>
      <c r="CF84" s="21">
        <f>AT84/100</f>
        <v>2.6000000000000002E-2</v>
      </c>
      <c r="CG84" s="34">
        <f t="shared" si="50"/>
        <v>0.2688449441975001</v>
      </c>
      <c r="CH84" s="43" t="str">
        <f>IF(CF84&gt;CG84,$CN$4,$CN$5)</f>
        <v>Slower</v>
      </c>
      <c r="CI84" s="43">
        <f t="shared" si="86"/>
        <v>2.6000000000000002E-2</v>
      </c>
      <c r="CJ84" s="43">
        <f t="shared" si="87"/>
        <v>0.2688449441975001</v>
      </c>
      <c r="CK84" s="43" t="str">
        <f>IF(AND(BW84=$BW$6,CM84=$CM$5),$CK$4,$CK$5)</f>
        <v>and</v>
      </c>
      <c r="CL84" s="43" t="s">
        <v>69</v>
      </c>
      <c r="CM84" s="31" t="str">
        <f>IF(CF84&gt;0,"Growing","Shrinking")</f>
        <v>Growing</v>
      </c>
      <c r="CN84" s="44" t="str">
        <f>IF(CM84=$CM$4,CH84,#REF!)</f>
        <v>Slower</v>
      </c>
      <c r="CO84" s="44" t="s">
        <v>66</v>
      </c>
      <c r="CP84" s="44"/>
      <c r="CQ84" s="29">
        <f>AV84/100</f>
        <v>-0.04</v>
      </c>
      <c r="CS84" s="28">
        <f>AZ84</f>
        <v>3.2</v>
      </c>
      <c r="CT84" s="28">
        <f>BA84</f>
        <v>3.4</v>
      </c>
      <c r="CY84" s="2">
        <f>Q84/V84</f>
        <v>1.5018181818181819</v>
      </c>
      <c r="CZ84" s="2">
        <f>R84/W84</f>
        <v>1.3808510638297873</v>
      </c>
      <c r="DA84" s="2">
        <f>S84/X84</f>
        <v>1.3595652173913046</v>
      </c>
      <c r="DB84" s="2">
        <f>T84/Y84</f>
        <v>1.3583720930232559</v>
      </c>
      <c r="DC84" s="2">
        <f>T84/Z84</f>
        <v>1.46025</v>
      </c>
      <c r="DD84" s="2">
        <f>T84/AA84</f>
        <v>1.3274999999999999</v>
      </c>
    </row>
    <row r="85" spans="1:108" x14ac:dyDescent="0.25">
      <c r="A85">
        <f>[1]Sheet1!A84</f>
        <v>2345022</v>
      </c>
      <c r="B85" t="str">
        <f>[1]Sheet1!B84</f>
        <v>Macy's</v>
      </c>
      <c r="C85" t="str">
        <f>[1]Sheet1!C84</f>
        <v>Genl Retailers</v>
      </c>
      <c r="D85" s="1">
        <f>[1]Sheet1!D84</f>
        <v>22194</v>
      </c>
      <c r="E85" s="1">
        <f>[1]Sheet1!E84</f>
        <v>26086</v>
      </c>
      <c r="F85">
        <f>[1]Sheet1!F84</f>
        <v>6.2</v>
      </c>
      <c r="G85">
        <f>[1]Sheet1!G84</f>
        <v>6.8</v>
      </c>
      <c r="H85">
        <f>[1]Sheet1!H84</f>
        <v>6.1</v>
      </c>
      <c r="I85">
        <f>[1]Sheet1!I84</f>
        <v>6.6</v>
      </c>
      <c r="J85">
        <f>[1]Sheet1!J84</f>
        <v>6.6</v>
      </c>
      <c r="K85">
        <f>[1]Sheet1!K84</f>
        <v>6.6</v>
      </c>
      <c r="L85">
        <f>[1]Sheet1!L84</f>
        <v>5.3</v>
      </c>
      <c r="M85">
        <f>[1]Sheet1!M84</f>
        <v>5.4</v>
      </c>
      <c r="N85">
        <f>[1]Sheet1!N84</f>
        <v>5.5</v>
      </c>
      <c r="O85" s="13">
        <f>[1]Sheet1!O84</f>
        <v>5.6</v>
      </c>
      <c r="Q85">
        <f>[1]Sheet1!P84</f>
        <v>0.8</v>
      </c>
      <c r="R85">
        <f>[1]Sheet1!Q84</f>
        <v>0.91</v>
      </c>
      <c r="S85">
        <f>[1]Sheet1!R84</f>
        <v>0.97</v>
      </c>
      <c r="T85" s="13">
        <f>[1]Sheet1!S84</f>
        <v>1.05</v>
      </c>
      <c r="V85" s="3">
        <f t="shared" si="51"/>
        <v>1.1698113207547169</v>
      </c>
      <c r="W85" s="3">
        <f t="shared" si="52"/>
        <v>1.2592592592592591</v>
      </c>
      <c r="X85" s="3">
        <f t="shared" si="53"/>
        <v>1.1090909090909091</v>
      </c>
      <c r="Y85" s="3">
        <f t="shared" si="54"/>
        <v>1.1785714285714286</v>
      </c>
      <c r="Z85" s="3">
        <f t="shared" si="55"/>
        <v>1.1785714285714286</v>
      </c>
      <c r="AA85" s="17">
        <f t="shared" si="56"/>
        <v>1.1785714285714286</v>
      </c>
      <c r="AC85">
        <f t="shared" si="57"/>
        <v>0.90000000000000036</v>
      </c>
      <c r="AD85">
        <f t="shared" si="58"/>
        <v>1.3999999999999995</v>
      </c>
      <c r="AE85">
        <f t="shared" si="59"/>
        <v>0.59999999999999964</v>
      </c>
      <c r="AF85">
        <f t="shared" si="60"/>
        <v>1</v>
      </c>
      <c r="AG85">
        <f t="shared" si="61"/>
        <v>1</v>
      </c>
      <c r="AH85">
        <f t="shared" si="62"/>
        <v>1</v>
      </c>
      <c r="AI85" s="17">
        <f t="shared" si="63"/>
        <v>1.1789792958031953</v>
      </c>
      <c r="AJ85" s="3"/>
      <c r="AK85" s="4">
        <f>[1]Sheet1!AA84</f>
        <v>0.2</v>
      </c>
      <c r="AL85" s="4">
        <f>[1]Sheet1!AB84</f>
        <v>0.6</v>
      </c>
      <c r="AM85" s="4">
        <f>[1]Sheet1!AC84</f>
        <v>-0.8</v>
      </c>
      <c r="AN85" s="4">
        <f>[1]Sheet1!AD84</f>
        <v>0.5</v>
      </c>
      <c r="AO85" s="18">
        <f>[1]Sheet1!AE84</f>
        <v>0.1</v>
      </c>
      <c r="AP85" s="3"/>
      <c r="AQ85">
        <f>[1]Sheet1!T84</f>
        <v>1.2</v>
      </c>
      <c r="AR85">
        <f>[1]Sheet1!U84</f>
        <v>-5.0999999999999996</v>
      </c>
      <c r="AS85">
        <f>[1]Sheet1!V84</f>
        <v>-0.4</v>
      </c>
      <c r="AT85" s="13">
        <f>[1]Sheet1!W84</f>
        <v>1.4</v>
      </c>
      <c r="AV85">
        <f>[1]Sheet1!X84</f>
        <v>24</v>
      </c>
      <c r="AW85">
        <f>[1]Sheet1!Y84</f>
        <v>15</v>
      </c>
      <c r="AX85">
        <f>[1]Sheet1!Z84</f>
        <v>6</v>
      </c>
      <c r="AZ85">
        <f>[1]Sheet1!AF84</f>
        <v>6.8</v>
      </c>
      <c r="BA85" s="13">
        <f>[1]Sheet1!AG84</f>
        <v>7.2</v>
      </c>
      <c r="BC85" s="2">
        <f t="shared" si="64"/>
        <v>1.1698113207547169</v>
      </c>
      <c r="BD85" s="2">
        <f t="shared" si="65"/>
        <v>1.2592592592592591</v>
      </c>
      <c r="BE85" s="2">
        <f t="shared" si="66"/>
        <v>1.1090909090909091</v>
      </c>
      <c r="BF85" s="2">
        <f t="shared" si="67"/>
        <v>1.1785714285714286</v>
      </c>
      <c r="BG85" s="2">
        <f t="shared" si="68"/>
        <v>1.1785714285714286</v>
      </c>
      <c r="BH85" s="15">
        <f t="shared" si="69"/>
        <v>1.1785714285714286</v>
      </c>
      <c r="BI85" s="1">
        <f t="shared" si="70"/>
        <v>1</v>
      </c>
      <c r="BJ85" s="1">
        <f t="shared" si="71"/>
        <v>1</v>
      </c>
      <c r="BK85" s="1">
        <f t="shared" si="72"/>
        <v>1</v>
      </c>
      <c r="BL85" s="1">
        <f t="shared" si="73"/>
        <v>1</v>
      </c>
      <c r="BM85" s="1">
        <f t="shared" si="74"/>
        <v>1</v>
      </c>
      <c r="BN85" s="1">
        <f t="shared" si="75"/>
        <v>1</v>
      </c>
      <c r="BO85" s="42">
        <f t="shared" si="76"/>
        <v>6</v>
      </c>
      <c r="BP85" s="1" t="str">
        <f t="shared" si="77"/>
        <v>0</v>
      </c>
      <c r="BQ85" s="1" t="str">
        <f t="shared" si="78"/>
        <v>0</v>
      </c>
      <c r="BR85" s="1" t="str">
        <f t="shared" si="79"/>
        <v>0</v>
      </c>
      <c r="BS85" s="1" t="str">
        <f t="shared" si="80"/>
        <v>0</v>
      </c>
      <c r="BT85" s="1" t="str">
        <f t="shared" si="81"/>
        <v>0</v>
      </c>
      <c r="BU85" s="1" t="str">
        <f t="shared" si="82"/>
        <v>0</v>
      </c>
      <c r="BV85" s="42">
        <f t="shared" si="83"/>
        <v>0</v>
      </c>
      <c r="BW85" s="2" t="str">
        <f t="shared" si="49"/>
        <v>Value Creator</v>
      </c>
      <c r="BX85" s="2" t="s">
        <v>63</v>
      </c>
      <c r="BY85" s="39">
        <f t="shared" si="84"/>
        <v>6</v>
      </c>
      <c r="BZ85" s="36" t="s">
        <v>62</v>
      </c>
      <c r="CA85" s="39" t="s">
        <v>83</v>
      </c>
      <c r="CB85" s="39" t="str">
        <f t="shared" si="85"/>
        <v>Decreasing</v>
      </c>
      <c r="CC85" s="21">
        <f>(1+(AQ85/100))*(1+(AR85/100))*(1+(AS85/100))*(1+(AT85/100))-1</f>
        <v>-3.006190172799994E-2</v>
      </c>
      <c r="CD85" s="21">
        <f>(1+(AR85/100))*(1+(AS85/100))*(1+(AT85/100))-1</f>
        <v>-4.1563144000000052E-2</v>
      </c>
      <c r="CE85" s="21">
        <f>(1+(AS85/100))*(1+(AT85/100))-1</f>
        <v>9.9439999999999529E-3</v>
      </c>
      <c r="CF85" s="21">
        <f>AT85/100</f>
        <v>1.3999999999999999E-2</v>
      </c>
      <c r="CG85" s="34">
        <f t="shared" si="50"/>
        <v>-1.192026143200001E-2</v>
      </c>
      <c r="CH85" s="43" t="str">
        <f>IF(CF85&gt;CG85,$CN$4,$CN$5)</f>
        <v>Faster</v>
      </c>
      <c r="CI85" s="43">
        <f t="shared" si="86"/>
        <v>1.3999999999999999E-2</v>
      </c>
      <c r="CJ85" s="43">
        <f t="shared" si="87"/>
        <v>1.192026143200001E-2</v>
      </c>
      <c r="CK85" s="43" t="str">
        <f>IF(AND(BW85=$BW$6,CM85=$CM$5),$CK$4,$CK$5)</f>
        <v>and</v>
      </c>
      <c r="CL85" s="43" t="s">
        <v>69</v>
      </c>
      <c r="CM85" s="31" t="str">
        <f>IF(CF85&gt;0,"Growing","Shrinking")</f>
        <v>Growing</v>
      </c>
      <c r="CN85" s="44" t="str">
        <f>IF(CM85=$CM$4,CH85,#REF!)</f>
        <v>Faster</v>
      </c>
      <c r="CO85" s="44" t="s">
        <v>66</v>
      </c>
      <c r="CP85" s="44"/>
      <c r="CQ85" s="29">
        <f>AV85/100</f>
        <v>0.24</v>
      </c>
      <c r="CS85" s="28">
        <f>AZ85</f>
        <v>6.8</v>
      </c>
      <c r="CT85" s="28">
        <f>BA85</f>
        <v>7.2</v>
      </c>
      <c r="CY85" s="2">
        <f>Q85/V85</f>
        <v>0.68387096774193556</v>
      </c>
      <c r="CZ85" s="2">
        <f>R85/W85</f>
        <v>0.72264705882352953</v>
      </c>
      <c r="DA85" s="2">
        <f>S85/X85</f>
        <v>0.87459016393442612</v>
      </c>
      <c r="DB85" s="2">
        <f>T85/Y85</f>
        <v>0.89090909090909087</v>
      </c>
      <c r="DC85" s="2">
        <f>T85/Z85</f>
        <v>0.89090909090909087</v>
      </c>
      <c r="DD85" s="2">
        <f>T85/AA85</f>
        <v>0.89090909090909087</v>
      </c>
    </row>
    <row r="86" spans="1:108" x14ac:dyDescent="0.25">
      <c r="A86">
        <f>[1]Sheet1!A85</f>
        <v>3127489</v>
      </c>
      <c r="B86" t="str">
        <f>[1]Sheet1!B85</f>
        <v>Marks &amp; Spencer</v>
      </c>
      <c r="C86" t="str">
        <f>[1]Sheet1!C85</f>
        <v>Genl Retailers</v>
      </c>
      <c r="D86" s="1">
        <f>[1]Sheet1!D85</f>
        <v>12157</v>
      </c>
      <c r="E86" s="1">
        <f>[1]Sheet1!E85</f>
        <v>14604</v>
      </c>
      <c r="F86">
        <f>[1]Sheet1!F85</f>
        <v>6.7</v>
      </c>
      <c r="G86">
        <f>[1]Sheet1!G85</f>
        <v>5.3</v>
      </c>
      <c r="H86">
        <f>[1]Sheet1!H85</f>
        <v>5.3</v>
      </c>
      <c r="I86">
        <f>[1]Sheet1!I85</f>
        <v>5.5</v>
      </c>
      <c r="J86">
        <f>[1]Sheet1!J85</f>
        <v>5.3</v>
      </c>
      <c r="K86">
        <f>[1]Sheet1!K85</f>
        <v>5.6</v>
      </c>
      <c r="L86">
        <f>[1]Sheet1!L85</f>
        <v>6.2</v>
      </c>
      <c r="M86">
        <f>[1]Sheet1!M85</f>
        <v>6</v>
      </c>
      <c r="N86">
        <f>[1]Sheet1!N85</f>
        <v>6.1</v>
      </c>
      <c r="O86" s="13">
        <f>[1]Sheet1!O85</f>
        <v>6.1</v>
      </c>
      <c r="Q86">
        <f>[1]Sheet1!P85</f>
        <v>0.72</v>
      </c>
      <c r="R86">
        <f>[1]Sheet1!Q85</f>
        <v>0.74</v>
      </c>
      <c r="S86">
        <f>[1]Sheet1!R85</f>
        <v>0.81</v>
      </c>
      <c r="T86" s="13">
        <f>[1]Sheet1!S85</f>
        <v>0.77</v>
      </c>
      <c r="V86" s="3">
        <f t="shared" si="51"/>
        <v>1.0806451612903225</v>
      </c>
      <c r="W86" s="3">
        <f t="shared" si="52"/>
        <v>0.8833333333333333</v>
      </c>
      <c r="X86" s="3">
        <f t="shared" si="53"/>
        <v>0.86885245901639352</v>
      </c>
      <c r="Y86" s="3">
        <f t="shared" si="54"/>
        <v>0.90163934426229508</v>
      </c>
      <c r="Z86" s="3">
        <f t="shared" si="55"/>
        <v>0.86885245901639352</v>
      </c>
      <c r="AA86" s="17">
        <f t="shared" si="56"/>
        <v>0.91803278688524592</v>
      </c>
      <c r="AC86">
        <f t="shared" si="57"/>
        <v>0.5</v>
      </c>
      <c r="AD86">
        <f t="shared" si="58"/>
        <v>-0.70000000000000018</v>
      </c>
      <c r="AE86">
        <f t="shared" si="59"/>
        <v>-0.79999999999999982</v>
      </c>
      <c r="AF86">
        <f t="shared" si="60"/>
        <v>-0.59999999999999964</v>
      </c>
      <c r="AG86">
        <f t="shared" si="61"/>
        <v>-0.79999999999999982</v>
      </c>
      <c r="AH86">
        <f t="shared" si="62"/>
        <v>-0.5</v>
      </c>
      <c r="AI86" s="17">
        <f t="shared" si="63"/>
        <v>0.92022592396733061</v>
      </c>
      <c r="AJ86" s="3"/>
      <c r="AK86" s="4">
        <f>[1]Sheet1!AA85</f>
        <v>-0.4</v>
      </c>
      <c r="AL86" s="4">
        <f>[1]Sheet1!AB85</f>
        <v>-1.4</v>
      </c>
      <c r="AM86" s="4">
        <f>[1]Sheet1!AC85</f>
        <v>0</v>
      </c>
      <c r="AN86" s="4">
        <f>[1]Sheet1!AD85</f>
        <v>0</v>
      </c>
      <c r="AO86" s="18">
        <f>[1]Sheet1!AE85</f>
        <v>0.3</v>
      </c>
      <c r="AP86" s="3"/>
      <c r="AQ86">
        <f>[1]Sheet1!T85</f>
        <v>2.4</v>
      </c>
      <c r="AR86">
        <f>[1]Sheet1!U85</f>
        <v>4.5999999999999996</v>
      </c>
      <c r="AS86">
        <f>[1]Sheet1!V85</f>
        <v>2.4</v>
      </c>
      <c r="AT86" s="13">
        <f>[1]Sheet1!W85</f>
        <v>0.3</v>
      </c>
      <c r="AV86">
        <f>[1]Sheet1!X85</f>
        <v>-15</v>
      </c>
      <c r="AW86">
        <f>[1]Sheet1!Y85</f>
        <v>-6</v>
      </c>
      <c r="AX86">
        <f>[1]Sheet1!Z85</f>
        <v>19</v>
      </c>
      <c r="AZ86">
        <f>[1]Sheet1!AF85</f>
        <v>3.9</v>
      </c>
      <c r="BA86" s="13">
        <f>[1]Sheet1!AG85</f>
        <v>4</v>
      </c>
      <c r="BC86" s="2">
        <f t="shared" si="64"/>
        <v>1.0806451612903225</v>
      </c>
      <c r="BD86" s="2">
        <f t="shared" si="65"/>
        <v>0.8833333333333333</v>
      </c>
      <c r="BE86" s="2">
        <f t="shared" si="66"/>
        <v>0.86885245901639352</v>
      </c>
      <c r="BF86" s="2">
        <f t="shared" si="67"/>
        <v>0.90163934426229508</v>
      </c>
      <c r="BG86" s="2">
        <f t="shared" si="68"/>
        <v>0.86885245901639352</v>
      </c>
      <c r="BH86" s="15">
        <f t="shared" si="69"/>
        <v>0.91803278688524592</v>
      </c>
      <c r="BI86" s="1">
        <f t="shared" si="70"/>
        <v>1</v>
      </c>
      <c r="BJ86" s="1" t="str">
        <f t="shared" si="71"/>
        <v>0</v>
      </c>
      <c r="BK86" s="1" t="str">
        <f t="shared" si="72"/>
        <v>0</v>
      </c>
      <c r="BL86" s="1" t="str">
        <f t="shared" si="73"/>
        <v>0</v>
      </c>
      <c r="BM86" s="1" t="str">
        <f t="shared" si="74"/>
        <v>0</v>
      </c>
      <c r="BN86" s="1" t="str">
        <f t="shared" si="75"/>
        <v>0</v>
      </c>
      <c r="BO86" s="42">
        <f t="shared" si="76"/>
        <v>1</v>
      </c>
      <c r="BP86" s="1" t="str">
        <f t="shared" si="77"/>
        <v>0</v>
      </c>
      <c r="BQ86" s="1">
        <f t="shared" si="78"/>
        <v>1</v>
      </c>
      <c r="BR86" s="1">
        <f t="shared" si="79"/>
        <v>1</v>
      </c>
      <c r="BS86" s="1">
        <f t="shared" si="80"/>
        <v>1</v>
      </c>
      <c r="BT86" s="1">
        <f t="shared" si="81"/>
        <v>1</v>
      </c>
      <c r="BU86" s="1">
        <f t="shared" si="82"/>
        <v>1</v>
      </c>
      <c r="BV86" s="42">
        <f t="shared" si="83"/>
        <v>5</v>
      </c>
      <c r="BW86" s="2" t="str">
        <f t="shared" si="49"/>
        <v>Value Destroyer</v>
      </c>
      <c r="BX86" s="2" t="s">
        <v>63</v>
      </c>
      <c r="BY86" s="39">
        <f t="shared" si="84"/>
        <v>5</v>
      </c>
      <c r="BZ86" s="36" t="s">
        <v>62</v>
      </c>
      <c r="CA86" s="39" t="s">
        <v>83</v>
      </c>
      <c r="CB86" s="39" t="str">
        <f t="shared" si="85"/>
        <v>Decreasing</v>
      </c>
      <c r="CC86" s="21">
        <f>(1+(AQ86/100))*(1+(AR86/100))*(1+(AS86/100))*(1+(AT86/100))-1</f>
        <v>0.10010092748799981</v>
      </c>
      <c r="CD86" s="21">
        <f>(1+(AR86/100))*(1+(AS86/100))*(1+(AT86/100))-1</f>
        <v>7.4317312000000024E-2</v>
      </c>
      <c r="CE86" s="21">
        <f>(1+(AS86/100))*(1+(AT86/100))-1</f>
        <v>2.7071999999999985E-2</v>
      </c>
      <c r="CF86" s="21">
        <f>AT86/100</f>
        <v>3.0000000000000001E-3</v>
      </c>
      <c r="CG86" s="34">
        <f t="shared" si="50"/>
        <v>5.1122559871999956E-2</v>
      </c>
      <c r="CH86" s="43" t="str">
        <f>IF(CF86&gt;CG86,$CN$4,$CN$5)</f>
        <v>Slower</v>
      </c>
      <c r="CI86" s="43">
        <f t="shared" si="86"/>
        <v>3.0000000000000001E-3</v>
      </c>
      <c r="CJ86" s="43">
        <f t="shared" si="87"/>
        <v>5.1122559871999956E-2</v>
      </c>
      <c r="CK86" s="43" t="str">
        <f>IF(AND(BW86=$BW$6,CM86=$CM$5),$CK$4,$CK$5)</f>
        <v>and</v>
      </c>
      <c r="CL86" s="43" t="s">
        <v>69</v>
      </c>
      <c r="CM86" s="31" t="str">
        <f>IF(CF86&gt;0,"Growing","Shrinking")</f>
        <v>Growing</v>
      </c>
      <c r="CN86" s="44" t="str">
        <f>IF(CM86=$CM$4,CH86,#REF!)</f>
        <v>Slower</v>
      </c>
      <c r="CO86" s="44" t="s">
        <v>66</v>
      </c>
      <c r="CP86" s="44"/>
      <c r="CQ86" s="29">
        <f>AV86/100</f>
        <v>-0.15</v>
      </c>
      <c r="CS86" s="28">
        <f>AZ86</f>
        <v>3.9</v>
      </c>
      <c r="CT86" s="28">
        <f>BA86</f>
        <v>4</v>
      </c>
      <c r="CY86" s="2">
        <f>Q86/V86</f>
        <v>0.66626865671641788</v>
      </c>
      <c r="CZ86" s="2">
        <f>R86/W86</f>
        <v>0.83773584905660381</v>
      </c>
      <c r="DA86" s="2">
        <f>S86/X86</f>
        <v>0.93226415094339621</v>
      </c>
      <c r="DB86" s="2">
        <f>T86/Y86</f>
        <v>0.85399999999999998</v>
      </c>
      <c r="DC86" s="2">
        <f>T86/Z86</f>
        <v>0.88622641509433953</v>
      </c>
      <c r="DD86" s="2">
        <f>T86/AA86</f>
        <v>0.83875</v>
      </c>
    </row>
    <row r="87" spans="1:108" x14ac:dyDescent="0.25">
      <c r="A87">
        <f>[1]Sheet1!A86</f>
        <v>2550707</v>
      </c>
      <c r="B87" t="str">
        <f>[1]Sheet1!B86</f>
        <v>McDonald's</v>
      </c>
      <c r="C87" t="str">
        <f>[1]Sheet1!C86</f>
        <v>Travel &amp; Leisure</v>
      </c>
      <c r="D87" s="1">
        <f>[1]Sheet1!D86</f>
        <v>94050</v>
      </c>
      <c r="E87" s="1">
        <f>[1]Sheet1!E86</f>
        <v>103764</v>
      </c>
      <c r="F87">
        <f>[1]Sheet1!F86</f>
        <v>11.4</v>
      </c>
      <c r="G87">
        <f>[1]Sheet1!G86</f>
        <v>10.5</v>
      </c>
      <c r="H87">
        <f>[1]Sheet1!H86</f>
        <v>9.9</v>
      </c>
      <c r="I87">
        <f>[1]Sheet1!I86</f>
        <v>9.1999999999999993</v>
      </c>
      <c r="J87">
        <f>[1]Sheet1!J86</f>
        <v>9</v>
      </c>
      <c r="K87">
        <f>[1]Sheet1!K86</f>
        <v>9.3000000000000007</v>
      </c>
      <c r="L87">
        <f>[1]Sheet1!L86</f>
        <v>5.6</v>
      </c>
      <c r="M87">
        <f>[1]Sheet1!M86</f>
        <v>5.6</v>
      </c>
      <c r="N87">
        <f>[1]Sheet1!N86</f>
        <v>5.6</v>
      </c>
      <c r="O87" s="13">
        <f>[1]Sheet1!O86</f>
        <v>5.7</v>
      </c>
      <c r="Q87">
        <f>[1]Sheet1!P86</f>
        <v>1.6</v>
      </c>
      <c r="R87">
        <f>[1]Sheet1!Q86</f>
        <v>1.62</v>
      </c>
      <c r="S87">
        <f>[1]Sheet1!R86</f>
        <v>1.59</v>
      </c>
      <c r="T87" s="13">
        <f>[1]Sheet1!S86</f>
        <v>1.42</v>
      </c>
      <c r="V87" s="3">
        <f t="shared" si="51"/>
        <v>2.035714285714286</v>
      </c>
      <c r="W87" s="3">
        <f t="shared" si="52"/>
        <v>1.8750000000000002</v>
      </c>
      <c r="X87" s="3">
        <f t="shared" si="53"/>
        <v>1.767857142857143</v>
      </c>
      <c r="Y87" s="3">
        <f t="shared" si="54"/>
        <v>1.6140350877192982</v>
      </c>
      <c r="Z87" s="3">
        <f t="shared" si="55"/>
        <v>1.5789473684210527</v>
      </c>
      <c r="AA87" s="17">
        <f t="shared" si="56"/>
        <v>1.631578947368421</v>
      </c>
      <c r="AC87">
        <f t="shared" si="57"/>
        <v>5.8000000000000007</v>
      </c>
      <c r="AD87">
        <f t="shared" si="58"/>
        <v>4.9000000000000004</v>
      </c>
      <c r="AE87">
        <f t="shared" si="59"/>
        <v>4.3000000000000007</v>
      </c>
      <c r="AF87">
        <f t="shared" si="60"/>
        <v>3.4999999999999991</v>
      </c>
      <c r="AG87">
        <f t="shared" si="61"/>
        <v>3.3</v>
      </c>
      <c r="AH87">
        <f t="shared" si="62"/>
        <v>3.6000000000000005</v>
      </c>
      <c r="AI87" s="17">
        <f t="shared" si="63"/>
        <v>1.7505221386800336</v>
      </c>
      <c r="AJ87" s="3"/>
      <c r="AK87" s="4">
        <f>[1]Sheet1!AA86</f>
        <v>1.2</v>
      </c>
      <c r="AL87" s="4">
        <f>[1]Sheet1!AB86</f>
        <v>-0.9</v>
      </c>
      <c r="AM87" s="4">
        <f>[1]Sheet1!AC86</f>
        <v>-0.6</v>
      </c>
      <c r="AN87" s="4">
        <f>[1]Sheet1!AD86</f>
        <v>-0.9</v>
      </c>
      <c r="AO87" s="18">
        <f>[1]Sheet1!AE86</f>
        <v>0.3</v>
      </c>
      <c r="AP87" s="3"/>
      <c r="AQ87">
        <f>[1]Sheet1!T86</f>
        <v>1.2</v>
      </c>
      <c r="AR87">
        <f>[1]Sheet1!U86</f>
        <v>4</v>
      </c>
      <c r="AS87">
        <f>[1]Sheet1!V86</f>
        <v>3.5</v>
      </c>
      <c r="AT87" s="13">
        <f>[1]Sheet1!W86</f>
        <v>2.1</v>
      </c>
      <c r="AV87">
        <f>[1]Sheet1!X86</f>
        <v>3</v>
      </c>
      <c r="AW87">
        <f>[1]Sheet1!Y86</f>
        <v>5</v>
      </c>
      <c r="AX87">
        <f>[1]Sheet1!Z86</f>
        <v>11</v>
      </c>
      <c r="AZ87">
        <f>[1]Sheet1!AF86</f>
        <v>4.5</v>
      </c>
      <c r="BA87" s="13">
        <f>[1]Sheet1!AG86</f>
        <v>4.5999999999999996</v>
      </c>
      <c r="BC87" s="2">
        <f t="shared" si="64"/>
        <v>2.035714285714286</v>
      </c>
      <c r="BD87" s="2">
        <f t="shared" si="65"/>
        <v>1.8750000000000002</v>
      </c>
      <c r="BE87" s="2">
        <f t="shared" si="66"/>
        <v>1.767857142857143</v>
      </c>
      <c r="BF87" s="2">
        <f t="shared" si="67"/>
        <v>1.6140350877192982</v>
      </c>
      <c r="BG87" s="2">
        <f t="shared" si="68"/>
        <v>1.5789473684210527</v>
      </c>
      <c r="BH87" s="15">
        <f t="shared" si="69"/>
        <v>1.631578947368421</v>
      </c>
      <c r="BI87" s="1">
        <f t="shared" si="70"/>
        <v>1</v>
      </c>
      <c r="BJ87" s="1">
        <f t="shared" si="71"/>
        <v>1</v>
      </c>
      <c r="BK87" s="1">
        <f t="shared" si="72"/>
        <v>1</v>
      </c>
      <c r="BL87" s="1">
        <f t="shared" si="73"/>
        <v>1</v>
      </c>
      <c r="BM87" s="1">
        <f t="shared" si="74"/>
        <v>1</v>
      </c>
      <c r="BN87" s="1">
        <f t="shared" si="75"/>
        <v>1</v>
      </c>
      <c r="BO87" s="42">
        <f t="shared" si="76"/>
        <v>6</v>
      </c>
      <c r="BP87" s="1" t="str">
        <f t="shared" si="77"/>
        <v>0</v>
      </c>
      <c r="BQ87" s="1" t="str">
        <f t="shared" si="78"/>
        <v>0</v>
      </c>
      <c r="BR87" s="1" t="str">
        <f t="shared" si="79"/>
        <v>0</v>
      </c>
      <c r="BS87" s="1" t="str">
        <f t="shared" si="80"/>
        <v>0</v>
      </c>
      <c r="BT87" s="1" t="str">
        <f t="shared" si="81"/>
        <v>0</v>
      </c>
      <c r="BU87" s="1" t="str">
        <f t="shared" si="82"/>
        <v>0</v>
      </c>
      <c r="BV87" s="42">
        <f t="shared" si="83"/>
        <v>0</v>
      </c>
      <c r="BW87" s="2" t="str">
        <f t="shared" si="49"/>
        <v>Value Creator</v>
      </c>
      <c r="BX87" s="2" t="s">
        <v>63</v>
      </c>
      <c r="BY87" s="39">
        <f t="shared" si="84"/>
        <v>6</v>
      </c>
      <c r="BZ87" s="36" t="s">
        <v>62</v>
      </c>
      <c r="CA87" s="39" t="s">
        <v>83</v>
      </c>
      <c r="CB87" s="39" t="str">
        <f t="shared" si="85"/>
        <v>Decreasing</v>
      </c>
      <c r="CC87" s="21">
        <f>(1+(AQ87/100))*(1+(AR87/100))*(1+(AS87/100))*(1+(AT87/100))-1</f>
        <v>0.11219245279999979</v>
      </c>
      <c r="CD87" s="21">
        <f>(1+(AR87/100))*(1+(AS87/100))*(1+(AT87/100))-1</f>
        <v>9.9004399999999881E-2</v>
      </c>
      <c r="CE87" s="21">
        <f>(1+(AS87/100))*(1+(AT87/100))-1</f>
        <v>5.6734999999999758E-2</v>
      </c>
      <c r="CF87" s="21">
        <f>AT87/100</f>
        <v>2.1000000000000001E-2</v>
      </c>
      <c r="CG87" s="34">
        <f t="shared" si="50"/>
        <v>7.2232963199999861E-2</v>
      </c>
      <c r="CH87" s="43" t="str">
        <f>IF(CF87&gt;CG87,$CN$4,$CN$5)</f>
        <v>Slower</v>
      </c>
      <c r="CI87" s="43">
        <f t="shared" si="86"/>
        <v>2.1000000000000001E-2</v>
      </c>
      <c r="CJ87" s="43">
        <f t="shared" si="87"/>
        <v>7.2232963199999861E-2</v>
      </c>
      <c r="CK87" s="43" t="str">
        <f>IF(AND(BW87=$BW$6,CM87=$CM$5),$CK$4,$CK$5)</f>
        <v>and</v>
      </c>
      <c r="CL87" s="43" t="s">
        <v>69</v>
      </c>
      <c r="CM87" s="31" t="str">
        <f>IF(CF87&gt;0,"Growing","Shrinking")</f>
        <v>Growing</v>
      </c>
      <c r="CN87" s="44" t="str">
        <f>IF(CM87=$CM$4,CH87,#REF!)</f>
        <v>Slower</v>
      </c>
      <c r="CO87" s="44" t="s">
        <v>66</v>
      </c>
      <c r="CP87" s="44"/>
      <c r="CQ87" s="29">
        <f>AV87/100</f>
        <v>0.03</v>
      </c>
      <c r="CS87" s="28">
        <f>AZ87</f>
        <v>4.5</v>
      </c>
      <c r="CT87" s="28">
        <f>BA87</f>
        <v>4.5999999999999996</v>
      </c>
      <c r="CY87" s="2">
        <f>Q87/V87</f>
        <v>0.78596491228070164</v>
      </c>
      <c r="CZ87" s="2">
        <f>R87/W87</f>
        <v>0.86399999999999999</v>
      </c>
      <c r="DA87" s="2">
        <f>S87/X87</f>
        <v>0.89939393939393941</v>
      </c>
      <c r="DB87" s="2">
        <f>T87/Y87</f>
        <v>0.87978260869565217</v>
      </c>
      <c r="DC87" s="2">
        <f>T87/Z87</f>
        <v>0.89933333333333332</v>
      </c>
      <c r="DD87" s="2">
        <f>T87/AA87</f>
        <v>0.87032258064516121</v>
      </c>
    </row>
    <row r="88" spans="1:108" x14ac:dyDescent="0.25">
      <c r="A88" t="str">
        <f>[1]Sheet1!A87</f>
        <v>B1KYHF2</v>
      </c>
      <c r="B88" t="str">
        <f>[1]Sheet1!B87</f>
        <v>Melco Crown Ent</v>
      </c>
      <c r="C88" t="str">
        <f>[1]Sheet1!C87</f>
        <v>Travel &amp; Leisure</v>
      </c>
      <c r="D88" s="1">
        <f>[1]Sheet1!D87</f>
        <v>13873</v>
      </c>
      <c r="E88" s="1">
        <f>[1]Sheet1!E87</f>
        <v>13593</v>
      </c>
      <c r="F88">
        <f>[1]Sheet1!F87</f>
        <v>9.3000000000000007</v>
      </c>
      <c r="G88">
        <f>[1]Sheet1!G87</f>
        <v>8.1999999999999993</v>
      </c>
      <c r="H88">
        <f>[1]Sheet1!H87</f>
        <v>10.199999999999999</v>
      </c>
      <c r="I88">
        <f>[1]Sheet1!I87</f>
        <v>11.2</v>
      </c>
      <c r="J88">
        <f>[1]Sheet1!J87</f>
        <v>10.6</v>
      </c>
      <c r="K88">
        <f>[1]Sheet1!K87</f>
        <v>11.3</v>
      </c>
      <c r="L88">
        <f>[1]Sheet1!L87</f>
        <v>5.7</v>
      </c>
      <c r="M88">
        <f>[1]Sheet1!M87</f>
        <v>5.7</v>
      </c>
      <c r="N88">
        <f>[1]Sheet1!N87</f>
        <v>5.8</v>
      </c>
      <c r="O88" s="13">
        <f>[1]Sheet1!O87</f>
        <v>6.1</v>
      </c>
      <c r="Q88">
        <f>[1]Sheet1!P87</f>
        <v>1.1299999999999999</v>
      </c>
      <c r="R88">
        <f>[1]Sheet1!Q87</f>
        <v>1.18</v>
      </c>
      <c r="S88">
        <f>[1]Sheet1!R87</f>
        <v>1.77</v>
      </c>
      <c r="T88" s="13">
        <f>[1]Sheet1!S87</f>
        <v>1.45</v>
      </c>
      <c r="V88" s="3">
        <f t="shared" si="51"/>
        <v>1.631578947368421</v>
      </c>
      <c r="W88" s="3">
        <f t="shared" si="52"/>
        <v>1.43859649122807</v>
      </c>
      <c r="X88" s="3">
        <f t="shared" si="53"/>
        <v>1.7586206896551724</v>
      </c>
      <c r="Y88" s="3">
        <f t="shared" si="54"/>
        <v>1.8360655737704918</v>
      </c>
      <c r="Z88" s="3">
        <f t="shared" si="55"/>
        <v>1.737704918032787</v>
      </c>
      <c r="AA88" s="17">
        <f t="shared" si="56"/>
        <v>1.8524590163934429</v>
      </c>
      <c r="AC88">
        <f t="shared" si="57"/>
        <v>3.6000000000000005</v>
      </c>
      <c r="AD88">
        <f t="shared" si="58"/>
        <v>2.4999999999999991</v>
      </c>
      <c r="AE88">
        <f t="shared" si="59"/>
        <v>4.3999999999999995</v>
      </c>
      <c r="AF88">
        <f t="shared" si="60"/>
        <v>5.0999999999999996</v>
      </c>
      <c r="AG88">
        <f t="shared" si="61"/>
        <v>4.5</v>
      </c>
      <c r="AH88">
        <f t="shared" si="62"/>
        <v>5.2000000000000011</v>
      </c>
      <c r="AI88" s="17">
        <f t="shared" si="63"/>
        <v>1.7091709394080643</v>
      </c>
      <c r="AJ88" s="3"/>
      <c r="AK88" s="4">
        <f>[1]Sheet1!AA87</f>
        <v>5.2</v>
      </c>
      <c r="AL88" s="4">
        <f>[1]Sheet1!AB87</f>
        <v>-1.1000000000000001</v>
      </c>
      <c r="AM88" s="4">
        <f>[1]Sheet1!AC87</f>
        <v>2</v>
      </c>
      <c r="AN88" s="4">
        <f>[1]Sheet1!AD87</f>
        <v>0.4</v>
      </c>
      <c r="AO88" s="18">
        <f>[1]Sheet1!AE87</f>
        <v>0.7</v>
      </c>
      <c r="AP88" s="3"/>
      <c r="AQ88">
        <f>[1]Sheet1!T87</f>
        <v>24.1</v>
      </c>
      <c r="AR88">
        <f>[1]Sheet1!U87</f>
        <v>21.7</v>
      </c>
      <c r="AS88">
        <f>[1]Sheet1!V87</f>
        <v>10.4</v>
      </c>
      <c r="AT88" s="13">
        <f>[1]Sheet1!W87</f>
        <v>3.5</v>
      </c>
      <c r="AV88">
        <f>[1]Sheet1!X87</f>
        <v>40</v>
      </c>
      <c r="AW88" t="str">
        <f>[1]Sheet1!Y87</f>
        <v>-</v>
      </c>
      <c r="AX88" t="str">
        <f>[1]Sheet1!Z87</f>
        <v>-</v>
      </c>
      <c r="AZ88">
        <f>[1]Sheet1!AF87</f>
        <v>22.5</v>
      </c>
      <c r="BA88" s="13">
        <f>[1]Sheet1!AG87</f>
        <v>47.8</v>
      </c>
      <c r="BC88" s="2">
        <f t="shared" si="64"/>
        <v>1.631578947368421</v>
      </c>
      <c r="BD88" s="2">
        <f t="shared" si="65"/>
        <v>1.43859649122807</v>
      </c>
      <c r="BE88" s="2">
        <f t="shared" si="66"/>
        <v>1.7586206896551724</v>
      </c>
      <c r="BF88" s="2">
        <f t="shared" si="67"/>
        <v>1.8360655737704918</v>
      </c>
      <c r="BG88" s="2">
        <f t="shared" si="68"/>
        <v>1.737704918032787</v>
      </c>
      <c r="BH88" s="15">
        <f t="shared" si="69"/>
        <v>1.8524590163934429</v>
      </c>
      <c r="BI88" s="1">
        <f t="shared" si="70"/>
        <v>1</v>
      </c>
      <c r="BJ88" s="1">
        <f t="shared" si="71"/>
        <v>1</v>
      </c>
      <c r="BK88" s="1">
        <f t="shared" si="72"/>
        <v>1</v>
      </c>
      <c r="BL88" s="1">
        <f t="shared" si="73"/>
        <v>1</v>
      </c>
      <c r="BM88" s="1">
        <f t="shared" si="74"/>
        <v>1</v>
      </c>
      <c r="BN88" s="1">
        <f t="shared" si="75"/>
        <v>1</v>
      </c>
      <c r="BO88" s="42">
        <f t="shared" si="76"/>
        <v>6</v>
      </c>
      <c r="BP88" s="1" t="str">
        <f t="shared" si="77"/>
        <v>0</v>
      </c>
      <c r="BQ88" s="1" t="str">
        <f t="shared" si="78"/>
        <v>0</v>
      </c>
      <c r="BR88" s="1" t="str">
        <f t="shared" si="79"/>
        <v>0</v>
      </c>
      <c r="BS88" s="1" t="str">
        <f t="shared" si="80"/>
        <v>0</v>
      </c>
      <c r="BT88" s="1" t="str">
        <f t="shared" si="81"/>
        <v>0</v>
      </c>
      <c r="BU88" s="1" t="str">
        <f t="shared" si="82"/>
        <v>0</v>
      </c>
      <c r="BV88" s="42">
        <f t="shared" si="83"/>
        <v>0</v>
      </c>
      <c r="BW88" s="2" t="str">
        <f t="shared" si="49"/>
        <v>Value Creator</v>
      </c>
      <c r="BX88" s="2" t="s">
        <v>63</v>
      </c>
      <c r="BY88" s="39">
        <f t="shared" si="84"/>
        <v>6</v>
      </c>
      <c r="BZ88" s="36" t="s">
        <v>62</v>
      </c>
      <c r="CA88" s="39" t="s">
        <v>83</v>
      </c>
      <c r="CB88" s="39" t="str">
        <f t="shared" si="85"/>
        <v>Decreasing</v>
      </c>
      <c r="CC88" s="21">
        <f>(1+(AQ88/100))*(1+(AR88/100))*(1+(AS88/100))*(1+(AT88/100))-1</f>
        <v>0.72572576408000034</v>
      </c>
      <c r="CD88" s="21">
        <f>(1+(AR88/100))*(1+(AS88/100))*(1+(AT88/100))-1</f>
        <v>0.39059288000000003</v>
      </c>
      <c r="CE88" s="21">
        <f>(1+(AS88/100))*(1+(AT88/100))-1</f>
        <v>0.1426400000000001</v>
      </c>
      <c r="CF88" s="21">
        <f>AT88/100</f>
        <v>3.5000000000000003E-2</v>
      </c>
      <c r="CG88" s="34">
        <f t="shared" si="50"/>
        <v>0.3234896610200001</v>
      </c>
      <c r="CH88" s="43" t="str">
        <f>IF(CF88&gt;CG88,$CN$4,$CN$5)</f>
        <v>Slower</v>
      </c>
      <c r="CI88" s="43">
        <f t="shared" si="86"/>
        <v>3.5000000000000003E-2</v>
      </c>
      <c r="CJ88" s="43">
        <f t="shared" si="87"/>
        <v>0.3234896610200001</v>
      </c>
      <c r="CK88" s="43" t="str">
        <f>IF(AND(BW88=$BW$6,CM88=$CM$5),$CK$4,$CK$5)</f>
        <v>and</v>
      </c>
      <c r="CL88" s="43" t="s">
        <v>69</v>
      </c>
      <c r="CM88" s="31" t="str">
        <f>IF(CF88&gt;0,"Growing","Shrinking")</f>
        <v>Growing</v>
      </c>
      <c r="CN88" s="44" t="str">
        <f>IF(CM88=$CM$4,CH88,#REF!)</f>
        <v>Slower</v>
      </c>
      <c r="CO88" s="44" t="s">
        <v>66</v>
      </c>
      <c r="CP88" s="44"/>
      <c r="CQ88" s="29">
        <f>AV88/100</f>
        <v>0.4</v>
      </c>
      <c r="CS88" s="28">
        <f>AZ88</f>
        <v>22.5</v>
      </c>
      <c r="CT88" s="28">
        <f>BA88</f>
        <v>47.8</v>
      </c>
      <c r="CY88" s="2">
        <f>Q88/V88</f>
        <v>0.69258064516129025</v>
      </c>
      <c r="CZ88" s="2">
        <f>R88/W88</f>
        <v>0.82024390243902445</v>
      </c>
      <c r="DA88" s="2">
        <f>S88/X88</f>
        <v>1.0064705882352942</v>
      </c>
      <c r="DB88" s="2">
        <f>T88/Y88</f>
        <v>0.78973214285714277</v>
      </c>
      <c r="DC88" s="2">
        <f>T88/Z88</f>
        <v>0.8344339622641509</v>
      </c>
      <c r="DD88" s="2">
        <f>T88/AA88</f>
        <v>0.7827433628318583</v>
      </c>
    </row>
    <row r="89" spans="1:108" x14ac:dyDescent="0.25">
      <c r="A89">
        <f>[1]Sheet1!A88</f>
        <v>5041413</v>
      </c>
      <c r="B89" t="str">
        <f>[1]Sheet1!B88</f>
        <v>Metro</v>
      </c>
      <c r="C89" t="str">
        <f>[1]Sheet1!C88</f>
        <v>Food &amp; Drug Retail</v>
      </c>
      <c r="D89" s="1">
        <f>[1]Sheet1!D88</f>
        <v>10543</v>
      </c>
      <c r="E89" s="1">
        <f>[1]Sheet1!E88</f>
        <v>15184</v>
      </c>
      <c r="F89">
        <f>[1]Sheet1!F88</f>
        <v>3</v>
      </c>
      <c r="G89">
        <f>[1]Sheet1!G88</f>
        <v>2.8</v>
      </c>
      <c r="H89">
        <f>[1]Sheet1!H88</f>
        <v>-1</v>
      </c>
      <c r="I89">
        <f>[1]Sheet1!I88</f>
        <v>0.8</v>
      </c>
      <c r="J89">
        <f>[1]Sheet1!J88</f>
        <v>0.5</v>
      </c>
      <c r="K89">
        <f>[1]Sheet1!K88</f>
        <v>0.8</v>
      </c>
      <c r="L89">
        <f>[1]Sheet1!L88</f>
        <v>5.4</v>
      </c>
      <c r="M89">
        <f>[1]Sheet1!M88</f>
        <v>5.3</v>
      </c>
      <c r="N89">
        <f>[1]Sheet1!N88</f>
        <v>5.4</v>
      </c>
      <c r="O89" s="13">
        <f>[1]Sheet1!O88</f>
        <v>5.5</v>
      </c>
      <c r="Q89">
        <f>[1]Sheet1!P88</f>
        <v>0.64</v>
      </c>
      <c r="R89">
        <f>[1]Sheet1!Q88</f>
        <v>0.56000000000000005</v>
      </c>
      <c r="S89">
        <f>[1]Sheet1!R88</f>
        <v>0.56000000000000005</v>
      </c>
      <c r="T89" s="13">
        <f>[1]Sheet1!S88</f>
        <v>0.52</v>
      </c>
      <c r="V89" s="3">
        <f t="shared" si="51"/>
        <v>0.55555555555555547</v>
      </c>
      <c r="W89" s="3">
        <f t="shared" si="52"/>
        <v>0.52830188679245282</v>
      </c>
      <c r="X89" s="3">
        <f t="shared" si="53"/>
        <v>-0.18518518518518517</v>
      </c>
      <c r="Y89" s="3">
        <f t="shared" si="54"/>
        <v>0.14545454545454548</v>
      </c>
      <c r="Z89" s="3">
        <f t="shared" si="55"/>
        <v>9.0909090909090912E-2</v>
      </c>
      <c r="AA89" s="17">
        <f t="shared" si="56"/>
        <v>0.14545454545454548</v>
      </c>
      <c r="AC89">
        <f t="shared" si="57"/>
        <v>-2.4000000000000004</v>
      </c>
      <c r="AD89">
        <f t="shared" si="58"/>
        <v>-2.5</v>
      </c>
      <c r="AE89">
        <f t="shared" si="59"/>
        <v>-6.4</v>
      </c>
      <c r="AF89">
        <f t="shared" si="60"/>
        <v>-4.7</v>
      </c>
      <c r="AG89">
        <f t="shared" si="61"/>
        <v>-5</v>
      </c>
      <c r="AH89">
        <f t="shared" si="62"/>
        <v>-4.7</v>
      </c>
      <c r="AI89" s="17">
        <f t="shared" si="63"/>
        <v>0.21341507316350083</v>
      </c>
      <c r="AJ89" s="3"/>
      <c r="AK89" s="4">
        <f>[1]Sheet1!AA88</f>
        <v>-0.2</v>
      </c>
      <c r="AL89" s="4">
        <f>[1]Sheet1!AB88</f>
        <v>-0.2</v>
      </c>
      <c r="AM89" s="4">
        <f>[1]Sheet1!AC88</f>
        <v>-3.7</v>
      </c>
      <c r="AN89" s="4">
        <f>[1]Sheet1!AD88</f>
        <v>1.5</v>
      </c>
      <c r="AO89" s="18">
        <f>[1]Sheet1!AE88</f>
        <v>0.3</v>
      </c>
      <c r="AP89" s="3"/>
      <c r="AQ89">
        <f>[1]Sheet1!T88</f>
        <v>-2.6</v>
      </c>
      <c r="AR89">
        <f>[1]Sheet1!U88</f>
        <v>-1</v>
      </c>
      <c r="AS89">
        <f>[1]Sheet1!V88</f>
        <v>-1.4</v>
      </c>
      <c r="AT89" s="13">
        <f>[1]Sheet1!W88</f>
        <v>0</v>
      </c>
      <c r="AV89" t="str">
        <f>[1]Sheet1!X88</f>
        <v>-</v>
      </c>
      <c r="AW89" t="str">
        <f>[1]Sheet1!Y88</f>
        <v>-</v>
      </c>
      <c r="AX89" t="str">
        <f>[1]Sheet1!Z88</f>
        <v>-</v>
      </c>
      <c r="AZ89">
        <f>[1]Sheet1!AF88</f>
        <v>2.2999999999999998</v>
      </c>
      <c r="BA89" s="13">
        <f>[1]Sheet1!AG88</f>
        <v>2.4</v>
      </c>
      <c r="BC89" s="2">
        <f t="shared" si="64"/>
        <v>0.55555555555555547</v>
      </c>
      <c r="BD89" s="2">
        <f t="shared" si="65"/>
        <v>0.52830188679245282</v>
      </c>
      <c r="BE89" s="2">
        <f t="shared" si="66"/>
        <v>-0.18518518518518517</v>
      </c>
      <c r="BF89" s="2">
        <f t="shared" si="67"/>
        <v>0.14545454545454548</v>
      </c>
      <c r="BG89" s="2">
        <f t="shared" si="68"/>
        <v>9.0909090909090912E-2</v>
      </c>
      <c r="BH89" s="15">
        <f t="shared" si="69"/>
        <v>0.14545454545454548</v>
      </c>
      <c r="BI89" s="1" t="str">
        <f t="shared" si="70"/>
        <v>0</v>
      </c>
      <c r="BJ89" s="1" t="str">
        <f t="shared" si="71"/>
        <v>0</v>
      </c>
      <c r="BK89" s="1" t="str">
        <f t="shared" si="72"/>
        <v>0</v>
      </c>
      <c r="BL89" s="1" t="str">
        <f t="shared" si="73"/>
        <v>0</v>
      </c>
      <c r="BM89" s="1" t="str">
        <f t="shared" si="74"/>
        <v>0</v>
      </c>
      <c r="BN89" s="1" t="str">
        <f t="shared" si="75"/>
        <v>0</v>
      </c>
      <c r="BO89" s="42">
        <f t="shared" si="76"/>
        <v>0</v>
      </c>
      <c r="BP89" s="1">
        <f t="shared" si="77"/>
        <v>1</v>
      </c>
      <c r="BQ89" s="1">
        <f t="shared" si="78"/>
        <v>1</v>
      </c>
      <c r="BR89" s="1">
        <f t="shared" si="79"/>
        <v>1</v>
      </c>
      <c r="BS89" s="1">
        <f t="shared" si="80"/>
        <v>1</v>
      </c>
      <c r="BT89" s="1">
        <f t="shared" si="81"/>
        <v>1</v>
      </c>
      <c r="BU89" s="1">
        <f t="shared" si="82"/>
        <v>1</v>
      </c>
      <c r="BV89" s="42">
        <f t="shared" si="83"/>
        <v>6</v>
      </c>
      <c r="BW89" s="2" t="str">
        <f t="shared" si="49"/>
        <v>Value Destroyer</v>
      </c>
      <c r="BX89" s="2" t="s">
        <v>63</v>
      </c>
      <c r="BY89" s="39">
        <f t="shared" si="84"/>
        <v>6</v>
      </c>
      <c r="BZ89" s="36" t="s">
        <v>62</v>
      </c>
      <c r="CA89" s="39" t="s">
        <v>83</v>
      </c>
      <c r="CB89" s="39" t="str">
        <f t="shared" si="85"/>
        <v>Decreasing</v>
      </c>
      <c r="CC89" s="21">
        <f>(1+(AQ89/100))*(1+(AR89/100))*(1+(AS89/100))*(1+(AT89/100))-1</f>
        <v>-4.9239640000000029E-2</v>
      </c>
      <c r="CD89" s="21">
        <f>(1+(AR89/100))*(1+(AS89/100))*(1+(AT89/100))-1</f>
        <v>-2.3859999999999992E-2</v>
      </c>
      <c r="CE89" s="21">
        <f>(1+(AS89/100))*(1+(AT89/100))-1</f>
        <v>-1.4000000000000012E-2</v>
      </c>
      <c r="CF89" s="21">
        <f>AT89/100</f>
        <v>0</v>
      </c>
      <c r="CG89" s="34">
        <f t="shared" si="50"/>
        <v>-2.1774910000000008E-2</v>
      </c>
      <c r="CH89" s="43" t="str">
        <f>IF(CF89&gt;CG89,$CN$4,$CN$5)</f>
        <v>Faster</v>
      </c>
      <c r="CI89" s="43">
        <f t="shared" si="86"/>
        <v>0</v>
      </c>
      <c r="CJ89" s="43">
        <f t="shared" si="87"/>
        <v>2.1774910000000008E-2</v>
      </c>
      <c r="CK89" s="43" t="str">
        <f>IF(AND(BW89=$BW$6,CM89=$CM$5),$CK$4,$CK$5)</f>
        <v>but</v>
      </c>
      <c r="CL89" s="43" t="s">
        <v>69</v>
      </c>
      <c r="CM89" s="31" t="str">
        <f>IF(CF89&gt;0,"Growing","Shrinking")</f>
        <v>Shrinking</v>
      </c>
      <c r="CN89" s="44" t="e">
        <f>IF(CM89=$CM$4,CH89,#REF!)</f>
        <v>#REF!</v>
      </c>
      <c r="CO89" s="44" t="s">
        <v>66</v>
      </c>
      <c r="CP89" s="44"/>
      <c r="CQ89" s="29" t="e">
        <f>AV89/100</f>
        <v>#VALUE!</v>
      </c>
      <c r="CS89" s="28">
        <f>AZ89</f>
        <v>2.2999999999999998</v>
      </c>
      <c r="CT89" s="28">
        <f>BA89</f>
        <v>2.4</v>
      </c>
      <c r="CY89" s="2">
        <f>Q89/V89</f>
        <v>1.1520000000000001</v>
      </c>
      <c r="CZ89" s="2">
        <f>R89/W89</f>
        <v>1.06</v>
      </c>
      <c r="DA89" s="2">
        <f>S89/X89</f>
        <v>-3.0240000000000005</v>
      </c>
      <c r="DB89" s="2">
        <f>T89/Y89</f>
        <v>3.5749999999999997</v>
      </c>
      <c r="DC89" s="2">
        <f>T89/Z89</f>
        <v>5.72</v>
      </c>
      <c r="DD89" s="2">
        <f>T89/AA89</f>
        <v>3.5749999999999997</v>
      </c>
    </row>
    <row r="90" spans="1:108" x14ac:dyDescent="0.25">
      <c r="A90">
        <f>[1]Sheet1!A89</f>
        <v>2547419</v>
      </c>
      <c r="B90" t="str">
        <f>[1]Sheet1!B89</f>
        <v>MGM Resorts</v>
      </c>
      <c r="C90" t="str">
        <f>[1]Sheet1!C89</f>
        <v>Travel &amp; Leisure</v>
      </c>
      <c r="D90" s="1">
        <f>[1]Sheet1!D89</f>
        <v>10898</v>
      </c>
      <c r="E90" s="1">
        <f>[1]Sheet1!E89</f>
        <v>20837</v>
      </c>
      <c r="F90">
        <f>[1]Sheet1!F89</f>
        <v>-1</v>
      </c>
      <c r="G90">
        <f>[1]Sheet1!G89</f>
        <v>-1.1000000000000001</v>
      </c>
      <c r="H90">
        <f>[1]Sheet1!H89</f>
        <v>0.6</v>
      </c>
      <c r="I90">
        <f>[1]Sheet1!I89</f>
        <v>1.6</v>
      </c>
      <c r="J90">
        <f>[1]Sheet1!J89</f>
        <v>1.5</v>
      </c>
      <c r="K90">
        <f>[1]Sheet1!K89</f>
        <v>1.6</v>
      </c>
      <c r="L90">
        <f>[1]Sheet1!L89</f>
        <v>5.3</v>
      </c>
      <c r="M90">
        <f>[1]Sheet1!M89</f>
        <v>5.3</v>
      </c>
      <c r="N90">
        <f>[1]Sheet1!N89</f>
        <v>5.3</v>
      </c>
      <c r="O90" s="13">
        <f>[1]Sheet1!O89</f>
        <v>5.5</v>
      </c>
      <c r="Q90">
        <f>[1]Sheet1!P89</f>
        <v>0.57999999999999996</v>
      </c>
      <c r="R90">
        <f>[1]Sheet1!Q89</f>
        <v>0.59</v>
      </c>
      <c r="S90">
        <f>[1]Sheet1!R89</f>
        <v>0.65</v>
      </c>
      <c r="T90" s="13">
        <f>[1]Sheet1!S89</f>
        <v>0.66</v>
      </c>
      <c r="V90" s="3">
        <f t="shared" si="51"/>
        <v>-0.18867924528301888</v>
      </c>
      <c r="W90" s="3">
        <f t="shared" si="52"/>
        <v>-0.20754716981132079</v>
      </c>
      <c r="X90" s="3">
        <f t="shared" si="53"/>
        <v>0.11320754716981132</v>
      </c>
      <c r="Y90" s="3">
        <f t="shared" si="54"/>
        <v>0.29090909090909095</v>
      </c>
      <c r="Z90" s="3">
        <f t="shared" si="55"/>
        <v>0.27272727272727271</v>
      </c>
      <c r="AA90" s="17">
        <f t="shared" si="56"/>
        <v>0.29090909090909095</v>
      </c>
      <c r="AC90">
        <f t="shared" si="57"/>
        <v>-6.3</v>
      </c>
      <c r="AD90">
        <f t="shared" si="58"/>
        <v>-6.4</v>
      </c>
      <c r="AE90">
        <f t="shared" si="59"/>
        <v>-4.7</v>
      </c>
      <c r="AF90">
        <f t="shared" si="60"/>
        <v>-3.9</v>
      </c>
      <c r="AG90">
        <f t="shared" si="61"/>
        <v>-4</v>
      </c>
      <c r="AH90">
        <f t="shared" si="62"/>
        <v>-3.9</v>
      </c>
      <c r="AI90" s="17">
        <f t="shared" si="63"/>
        <v>9.5254431103487705E-2</v>
      </c>
      <c r="AJ90" s="3"/>
      <c r="AK90" s="4">
        <f>[1]Sheet1!AA89</f>
        <v>-0.8</v>
      </c>
      <c r="AL90" s="4">
        <f>[1]Sheet1!AB89</f>
        <v>-0.1</v>
      </c>
      <c r="AM90" s="4">
        <f>[1]Sheet1!AC89</f>
        <v>1.7</v>
      </c>
      <c r="AN90" s="4">
        <f>[1]Sheet1!AD89</f>
        <v>0.9</v>
      </c>
      <c r="AO90" s="18">
        <f>[1]Sheet1!AE89</f>
        <v>0.1</v>
      </c>
      <c r="AP90" s="3"/>
      <c r="AQ90">
        <f>[1]Sheet1!T89</f>
        <v>30.6</v>
      </c>
      <c r="AR90">
        <f>[1]Sheet1!U89</f>
        <v>-6</v>
      </c>
      <c r="AS90">
        <f>[1]Sheet1!V89</f>
        <v>-1.7</v>
      </c>
      <c r="AT90" s="13">
        <f>[1]Sheet1!W89</f>
        <v>-1</v>
      </c>
      <c r="AV90">
        <f>[1]Sheet1!X89</f>
        <v>24</v>
      </c>
      <c r="AW90">
        <f>[1]Sheet1!Y89</f>
        <v>50</v>
      </c>
      <c r="AX90">
        <f>[1]Sheet1!Z89</f>
        <v>8</v>
      </c>
      <c r="AZ90">
        <f>[1]Sheet1!AF89</f>
        <v>3.2</v>
      </c>
      <c r="BA90" s="13">
        <f>[1]Sheet1!AG89</f>
        <v>3.9</v>
      </c>
      <c r="BC90" s="2">
        <f t="shared" si="64"/>
        <v>-0.18867924528301888</v>
      </c>
      <c r="BD90" s="2">
        <f t="shared" si="65"/>
        <v>-0.20754716981132079</v>
      </c>
      <c r="BE90" s="2">
        <f t="shared" si="66"/>
        <v>0.11320754716981132</v>
      </c>
      <c r="BF90" s="2">
        <f t="shared" si="67"/>
        <v>0.29090909090909095</v>
      </c>
      <c r="BG90" s="2">
        <f t="shared" si="68"/>
        <v>0.27272727272727271</v>
      </c>
      <c r="BH90" s="15">
        <f t="shared" si="69"/>
        <v>0.29090909090909095</v>
      </c>
      <c r="BI90" s="1" t="str">
        <f t="shared" si="70"/>
        <v>0</v>
      </c>
      <c r="BJ90" s="1" t="str">
        <f t="shared" si="71"/>
        <v>0</v>
      </c>
      <c r="BK90" s="1" t="str">
        <f t="shared" si="72"/>
        <v>0</v>
      </c>
      <c r="BL90" s="1" t="str">
        <f t="shared" si="73"/>
        <v>0</v>
      </c>
      <c r="BM90" s="1" t="str">
        <f t="shared" si="74"/>
        <v>0</v>
      </c>
      <c r="BN90" s="1" t="str">
        <f t="shared" si="75"/>
        <v>0</v>
      </c>
      <c r="BO90" s="42">
        <f t="shared" si="76"/>
        <v>0</v>
      </c>
      <c r="BP90" s="1">
        <f t="shared" si="77"/>
        <v>1</v>
      </c>
      <c r="BQ90" s="1">
        <f t="shared" si="78"/>
        <v>1</v>
      </c>
      <c r="BR90" s="1">
        <f t="shared" si="79"/>
        <v>1</v>
      </c>
      <c r="BS90" s="1">
        <f t="shared" si="80"/>
        <v>1</v>
      </c>
      <c r="BT90" s="1">
        <f t="shared" si="81"/>
        <v>1</v>
      </c>
      <c r="BU90" s="1">
        <f t="shared" si="82"/>
        <v>1</v>
      </c>
      <c r="BV90" s="42">
        <f t="shared" si="83"/>
        <v>6</v>
      </c>
      <c r="BW90" s="2" t="str">
        <f t="shared" si="49"/>
        <v>Value Destroyer</v>
      </c>
      <c r="BX90" s="2" t="s">
        <v>63</v>
      </c>
      <c r="BY90" s="39">
        <f t="shared" si="84"/>
        <v>6</v>
      </c>
      <c r="BZ90" s="36" t="s">
        <v>62</v>
      </c>
      <c r="CA90" s="39" t="s">
        <v>83</v>
      </c>
      <c r="CB90" s="39" t="str">
        <f t="shared" si="85"/>
        <v>Decreasing</v>
      </c>
      <c r="CC90" s="21">
        <f>(1+(AQ90/100))*(1+(AR90/100))*(1+(AS90/100))*(1+(AT90/100))-1</f>
        <v>0.19470241879999994</v>
      </c>
      <c r="CD90" s="21">
        <f>(1+(AR90/100))*(1+(AS90/100))*(1+(AT90/100))-1</f>
        <v>-8.5220200000000079E-2</v>
      </c>
      <c r="CE90" s="21">
        <f>(1+(AS90/100))*(1+(AT90/100))-1</f>
        <v>-2.683000000000002E-2</v>
      </c>
      <c r="CF90" s="21">
        <f>AT90/100</f>
        <v>-0.01</v>
      </c>
      <c r="CG90" s="34">
        <f t="shared" si="50"/>
        <v>1.8163054699999962E-2</v>
      </c>
      <c r="CH90" s="43" t="str">
        <f>IF(CF90&gt;CG90,$CN$4,$CN$5)</f>
        <v>Slower</v>
      </c>
      <c r="CI90" s="43">
        <f t="shared" si="86"/>
        <v>0.01</v>
      </c>
      <c r="CJ90" s="43">
        <f t="shared" si="87"/>
        <v>1.8163054699999962E-2</v>
      </c>
      <c r="CK90" s="43" t="str">
        <f>IF(AND(BW90=$BW$6,CM90=$CM$5),$CK$4,$CK$5)</f>
        <v>but</v>
      </c>
      <c r="CL90" s="43" t="s">
        <v>69</v>
      </c>
      <c r="CM90" s="31" t="str">
        <f>IF(CF90&gt;0,"Growing","Shrinking")</f>
        <v>Shrinking</v>
      </c>
      <c r="CN90" s="44" t="e">
        <f>IF(CM90=$CM$4,CH90,#REF!)</f>
        <v>#REF!</v>
      </c>
      <c r="CO90" s="44" t="s">
        <v>66</v>
      </c>
      <c r="CP90" s="44"/>
      <c r="CQ90" s="29">
        <f>AV90/100</f>
        <v>0.24</v>
      </c>
      <c r="CS90" s="28">
        <f>AZ90</f>
        <v>3.2</v>
      </c>
      <c r="CT90" s="28">
        <f>BA90</f>
        <v>3.9</v>
      </c>
      <c r="CY90" s="2">
        <f>Q90/V90</f>
        <v>-3.0739999999999994</v>
      </c>
      <c r="CZ90" s="2">
        <f>R90/W90</f>
        <v>-2.8427272727272719</v>
      </c>
      <c r="DA90" s="2">
        <f>S90/X90</f>
        <v>5.7416666666666671</v>
      </c>
      <c r="DB90" s="2">
        <f>T90/Y90</f>
        <v>2.2687499999999998</v>
      </c>
      <c r="DC90" s="2">
        <f>T90/Z90</f>
        <v>2.4200000000000004</v>
      </c>
      <c r="DD90" s="2">
        <f>T90/AA90</f>
        <v>2.2687499999999998</v>
      </c>
    </row>
    <row r="91" spans="1:108" x14ac:dyDescent="0.25">
      <c r="A91" t="str">
        <f>[1]Sheet1!A90</f>
        <v>B7341C6</v>
      </c>
      <c r="B91" t="str">
        <f>[1]Sheet1!B90</f>
        <v>Michael Kors</v>
      </c>
      <c r="C91" t="str">
        <f>[1]Sheet1!C90</f>
        <v>Personal Goods</v>
      </c>
      <c r="D91" s="1">
        <f>[1]Sheet1!D90</f>
        <v>15120</v>
      </c>
      <c r="E91" s="1">
        <f>[1]Sheet1!E90</f>
        <v>12861</v>
      </c>
      <c r="F91">
        <f>[1]Sheet1!F90</f>
        <v>13.9</v>
      </c>
      <c r="G91">
        <f>[1]Sheet1!G90</f>
        <v>19.2</v>
      </c>
      <c r="H91">
        <f>[1]Sheet1!H90</f>
        <v>18.399999999999999</v>
      </c>
      <c r="I91">
        <f>[1]Sheet1!I90</f>
        <v>17.5</v>
      </c>
      <c r="J91">
        <f>[1]Sheet1!J90</f>
        <v>18.8</v>
      </c>
      <c r="K91">
        <f>[1]Sheet1!K90</f>
        <v>16.8</v>
      </c>
      <c r="L91">
        <f>[1]Sheet1!L90</f>
        <v>5.6</v>
      </c>
      <c r="M91">
        <f>[1]Sheet1!M90</f>
        <v>5.8</v>
      </c>
      <c r="N91">
        <f>[1]Sheet1!N90</f>
        <v>5.8</v>
      </c>
      <c r="O91" s="13">
        <f>[1]Sheet1!O90</f>
        <v>5.9</v>
      </c>
      <c r="Q91">
        <f>[1]Sheet1!P90</f>
        <v>5.03</v>
      </c>
      <c r="R91">
        <f>[1]Sheet1!Q90</f>
        <v>4.2699999999999996</v>
      </c>
      <c r="S91">
        <f>[1]Sheet1!R90</f>
        <v>4.01</v>
      </c>
      <c r="T91" s="13">
        <f>[1]Sheet1!S90</f>
        <v>2.7</v>
      </c>
      <c r="V91" s="3">
        <f t="shared" si="51"/>
        <v>2.4821428571428572</v>
      </c>
      <c r="W91" s="3">
        <f t="shared" si="52"/>
        <v>3.3103448275862069</v>
      </c>
      <c r="X91" s="3">
        <f t="shared" si="53"/>
        <v>3.172413793103448</v>
      </c>
      <c r="Y91" s="3">
        <f t="shared" si="54"/>
        <v>2.9661016949152539</v>
      </c>
      <c r="Z91" s="3">
        <f t="shared" si="55"/>
        <v>3.1864406779661016</v>
      </c>
      <c r="AA91" s="17">
        <f t="shared" si="56"/>
        <v>2.847457627118644</v>
      </c>
      <c r="AC91">
        <f t="shared" si="57"/>
        <v>8.3000000000000007</v>
      </c>
      <c r="AD91">
        <f t="shared" si="58"/>
        <v>13.399999999999999</v>
      </c>
      <c r="AE91">
        <f t="shared" si="59"/>
        <v>12.599999999999998</v>
      </c>
      <c r="AF91">
        <f t="shared" si="60"/>
        <v>11.6</v>
      </c>
      <c r="AG91">
        <f t="shared" si="61"/>
        <v>12.9</v>
      </c>
      <c r="AH91">
        <f t="shared" si="62"/>
        <v>10.9</v>
      </c>
      <c r="AI91" s="17">
        <f t="shared" si="63"/>
        <v>2.9941502463054186</v>
      </c>
      <c r="AJ91" s="3"/>
      <c r="AK91" s="4">
        <f>[1]Sheet1!AA90</f>
        <v>0</v>
      </c>
      <c r="AL91" s="4">
        <f>[1]Sheet1!AB90</f>
        <v>5.3</v>
      </c>
      <c r="AM91" s="4">
        <f>[1]Sheet1!AC90</f>
        <v>-0.8</v>
      </c>
      <c r="AN91" s="4">
        <f>[1]Sheet1!AD90</f>
        <v>0.3</v>
      </c>
      <c r="AO91" s="18">
        <f>[1]Sheet1!AE90</f>
        <v>-2</v>
      </c>
      <c r="AP91" s="3"/>
      <c r="AQ91">
        <f>[1]Sheet1!T90</f>
        <v>64.3</v>
      </c>
      <c r="AR91">
        <f>[1]Sheet1!U90</f>
        <v>65.7</v>
      </c>
      <c r="AS91">
        <f>[1]Sheet1!V90</f>
        <v>58.7</v>
      </c>
      <c r="AT91" s="13">
        <f>[1]Sheet1!W90</f>
        <v>25.7</v>
      </c>
      <c r="AV91">
        <f>[1]Sheet1!X90</f>
        <v>96</v>
      </c>
      <c r="AW91" t="str">
        <f>[1]Sheet1!Y90</f>
        <v>-</v>
      </c>
      <c r="AX91" t="str">
        <f>[1]Sheet1!Z90</f>
        <v>-</v>
      </c>
      <c r="AZ91">
        <f>[1]Sheet1!AF90</f>
        <v>12.2</v>
      </c>
      <c r="BA91" s="13">
        <f>[1]Sheet1!AG90</f>
        <v>15</v>
      </c>
      <c r="BC91" s="2">
        <f t="shared" si="64"/>
        <v>2.4821428571428572</v>
      </c>
      <c r="BD91" s="2">
        <f t="shared" si="65"/>
        <v>3.3103448275862069</v>
      </c>
      <c r="BE91" s="2">
        <f t="shared" si="66"/>
        <v>3.172413793103448</v>
      </c>
      <c r="BF91" s="2">
        <f t="shared" si="67"/>
        <v>2.9661016949152539</v>
      </c>
      <c r="BG91" s="2">
        <f t="shared" si="68"/>
        <v>3.1864406779661016</v>
      </c>
      <c r="BH91" s="15">
        <f t="shared" si="69"/>
        <v>2.847457627118644</v>
      </c>
      <c r="BI91" s="1">
        <f t="shared" si="70"/>
        <v>1</v>
      </c>
      <c r="BJ91" s="1">
        <f t="shared" si="71"/>
        <v>1</v>
      </c>
      <c r="BK91" s="1">
        <f t="shared" si="72"/>
        <v>1</v>
      </c>
      <c r="BL91" s="1">
        <f t="shared" si="73"/>
        <v>1</v>
      </c>
      <c r="BM91" s="1">
        <f t="shared" si="74"/>
        <v>1</v>
      </c>
      <c r="BN91" s="1">
        <f t="shared" si="75"/>
        <v>1</v>
      </c>
      <c r="BO91" s="42">
        <f t="shared" si="76"/>
        <v>6</v>
      </c>
      <c r="BP91" s="1" t="str">
        <f t="shared" si="77"/>
        <v>0</v>
      </c>
      <c r="BQ91" s="1" t="str">
        <f t="shared" si="78"/>
        <v>0</v>
      </c>
      <c r="BR91" s="1" t="str">
        <f t="shared" si="79"/>
        <v>0</v>
      </c>
      <c r="BS91" s="1" t="str">
        <f t="shared" si="80"/>
        <v>0</v>
      </c>
      <c r="BT91" s="1" t="str">
        <f t="shared" si="81"/>
        <v>0</v>
      </c>
      <c r="BU91" s="1" t="str">
        <f t="shared" si="82"/>
        <v>0</v>
      </c>
      <c r="BV91" s="42">
        <f t="shared" si="83"/>
        <v>0</v>
      </c>
      <c r="BW91" s="2" t="str">
        <f t="shared" si="49"/>
        <v>Value Creator</v>
      </c>
      <c r="BX91" s="2" t="s">
        <v>63</v>
      </c>
      <c r="BY91" s="39">
        <f t="shared" si="84"/>
        <v>6</v>
      </c>
      <c r="BZ91" s="36" t="s">
        <v>62</v>
      </c>
      <c r="CA91" s="39" t="s">
        <v>83</v>
      </c>
      <c r="CB91" s="39" t="str">
        <f t="shared" si="85"/>
        <v>Increasing</v>
      </c>
      <c r="CC91" s="21">
        <f>(1+(AQ91/100))*(1+(AR91/100))*(1+(AS91/100))*(1+(AT91/100))-1</f>
        <v>4.4309058794090008</v>
      </c>
      <c r="CD91" s="21">
        <f>(1+(AR91/100))*(1+(AS91/100))*(1+(AT91/100))-1</f>
        <v>2.3054813630000006</v>
      </c>
      <c r="CE91" s="21">
        <f>(1+(AS91/100))*(1+(AT91/100))-1</f>
        <v>0.99485900000000038</v>
      </c>
      <c r="CF91" s="21">
        <f>AT91/100</f>
        <v>0.25700000000000001</v>
      </c>
      <c r="CG91" s="34">
        <f t="shared" si="50"/>
        <v>1.9970615606022504</v>
      </c>
      <c r="CH91" s="43" t="str">
        <f>IF(CF91&gt;CG91,$CN$4,$CN$5)</f>
        <v>Slower</v>
      </c>
      <c r="CI91" s="43">
        <f t="shared" si="86"/>
        <v>0.25700000000000001</v>
      </c>
      <c r="CJ91" s="43">
        <f t="shared" si="87"/>
        <v>1.9970615606022504</v>
      </c>
      <c r="CK91" s="43" t="str">
        <f>IF(AND(BW91=$BW$6,CM91=$CM$5),$CK$4,$CK$5)</f>
        <v>and</v>
      </c>
      <c r="CL91" s="43" t="s">
        <v>69</v>
      </c>
      <c r="CM91" s="31" t="str">
        <f>IF(CF91&gt;0,"Growing","Shrinking")</f>
        <v>Growing</v>
      </c>
      <c r="CN91" s="44" t="str">
        <f>IF(CM91=$CM$4,CH91,#REF!)</f>
        <v>Slower</v>
      </c>
      <c r="CO91" s="44" t="s">
        <v>66</v>
      </c>
      <c r="CP91" s="44"/>
      <c r="CQ91" s="29">
        <f>AV91/100</f>
        <v>0.96</v>
      </c>
      <c r="CS91" s="28">
        <f>AZ91</f>
        <v>12.2</v>
      </c>
      <c r="CT91" s="28">
        <f>BA91</f>
        <v>15</v>
      </c>
      <c r="CY91" s="2">
        <f>Q91/V91</f>
        <v>2.0264748201438851</v>
      </c>
      <c r="CZ91" s="2">
        <f>R91/W91</f>
        <v>1.2898958333333332</v>
      </c>
      <c r="DA91" s="2">
        <f>S91/X91</f>
        <v>1.2640217391304349</v>
      </c>
      <c r="DB91" s="2">
        <f>T91/Y91</f>
        <v>0.91028571428571448</v>
      </c>
      <c r="DC91" s="2">
        <f>T91/Z91</f>
        <v>0.84734042553191491</v>
      </c>
      <c r="DD91" s="2">
        <f>T91/AA91</f>
        <v>0.94821428571428579</v>
      </c>
    </row>
    <row r="92" spans="1:108" x14ac:dyDescent="0.25">
      <c r="A92">
        <f>[1]Sheet1!A91</f>
        <v>562254</v>
      </c>
      <c r="B92" t="str">
        <f>[1]Sheet1!B91</f>
        <v>Millennium Copthorne</v>
      </c>
      <c r="C92" t="str">
        <f>[1]Sheet1!C91</f>
        <v>Travel &amp; Leisure</v>
      </c>
      <c r="D92" s="1">
        <f>[1]Sheet1!D91</f>
        <v>2851</v>
      </c>
      <c r="E92" s="1">
        <f>[1]Sheet1!E91</f>
        <v>2635</v>
      </c>
      <c r="F92">
        <f>[1]Sheet1!F91</f>
        <v>3.8</v>
      </c>
      <c r="G92">
        <f>[1]Sheet1!G91</f>
        <v>3.3</v>
      </c>
      <c r="H92">
        <f>[1]Sheet1!H91</f>
        <v>2.2000000000000002</v>
      </c>
      <c r="I92">
        <f>[1]Sheet1!I91</f>
        <v>2.9</v>
      </c>
      <c r="J92">
        <f>[1]Sheet1!J91</f>
        <v>2.8</v>
      </c>
      <c r="K92">
        <f>[1]Sheet1!K91</f>
        <v>2.9</v>
      </c>
      <c r="L92">
        <f>[1]Sheet1!L91</f>
        <v>6.6</v>
      </c>
      <c r="M92">
        <f>[1]Sheet1!M91</f>
        <v>6.6</v>
      </c>
      <c r="N92">
        <f>[1]Sheet1!N91</f>
        <v>6.7</v>
      </c>
      <c r="O92" s="13">
        <f>[1]Sheet1!O91</f>
        <v>6.6</v>
      </c>
      <c r="Q92">
        <f>[1]Sheet1!P91</f>
        <v>0.55000000000000004</v>
      </c>
      <c r="R92">
        <f>[1]Sheet1!Q91</f>
        <v>0.53</v>
      </c>
      <c r="S92">
        <f>[1]Sheet1!R91</f>
        <v>0.6</v>
      </c>
      <c r="T92" s="13">
        <f>[1]Sheet1!S91</f>
        <v>0.56000000000000005</v>
      </c>
      <c r="V92" s="3">
        <f t="shared" si="51"/>
        <v>0.5757575757575758</v>
      </c>
      <c r="W92" s="3">
        <f t="shared" si="52"/>
        <v>0.5</v>
      </c>
      <c r="X92" s="3">
        <f t="shared" si="53"/>
        <v>0.32835820895522388</v>
      </c>
      <c r="Y92" s="3">
        <f t="shared" si="54"/>
        <v>0.43939393939393939</v>
      </c>
      <c r="Z92" s="3">
        <f t="shared" si="55"/>
        <v>0.42424242424242425</v>
      </c>
      <c r="AA92" s="17">
        <f t="shared" si="56"/>
        <v>0.43939393939393939</v>
      </c>
      <c r="AC92">
        <f t="shared" si="57"/>
        <v>-2.8</v>
      </c>
      <c r="AD92">
        <f t="shared" si="58"/>
        <v>-3.3</v>
      </c>
      <c r="AE92">
        <f t="shared" si="59"/>
        <v>-4.5</v>
      </c>
      <c r="AF92">
        <f t="shared" si="60"/>
        <v>-3.6999999999999997</v>
      </c>
      <c r="AG92">
        <f t="shared" si="61"/>
        <v>-3.8</v>
      </c>
      <c r="AH92">
        <f t="shared" si="62"/>
        <v>-3.6999999999999997</v>
      </c>
      <c r="AI92" s="17">
        <f t="shared" si="63"/>
        <v>0.45119101462385047</v>
      </c>
      <c r="AJ92" s="3"/>
      <c r="AK92" s="4">
        <f>[1]Sheet1!AA91</f>
        <v>1.2</v>
      </c>
      <c r="AL92" s="4">
        <f>[1]Sheet1!AB91</f>
        <v>-0.4</v>
      </c>
      <c r="AM92" s="4">
        <f>[1]Sheet1!AC91</f>
        <v>-1.2</v>
      </c>
      <c r="AN92" s="4">
        <f>[1]Sheet1!AD91</f>
        <v>0.6</v>
      </c>
      <c r="AO92" s="18">
        <f>[1]Sheet1!AE91</f>
        <v>0.1</v>
      </c>
      <c r="AP92" s="3"/>
      <c r="AQ92">
        <f>[1]Sheet1!T91</f>
        <v>3.7</v>
      </c>
      <c r="AR92">
        <f>[1]Sheet1!U91</f>
        <v>-2.4</v>
      </c>
      <c r="AS92">
        <f>[1]Sheet1!V91</f>
        <v>-4.4000000000000004</v>
      </c>
      <c r="AT92" s="13">
        <f>[1]Sheet1!W91</f>
        <v>2.2000000000000002</v>
      </c>
      <c r="AV92">
        <f>[1]Sheet1!X91</f>
        <v>-21</v>
      </c>
      <c r="AW92">
        <f>[1]Sheet1!Y91</f>
        <v>6</v>
      </c>
      <c r="AX92">
        <f>[1]Sheet1!Z91</f>
        <v>14</v>
      </c>
      <c r="AZ92">
        <f>[1]Sheet1!AF91</f>
        <v>5.6</v>
      </c>
      <c r="BA92" s="13">
        <f>[1]Sheet1!AG91</f>
        <v>5.9</v>
      </c>
      <c r="BC92" s="2">
        <f t="shared" si="64"/>
        <v>0.5757575757575758</v>
      </c>
      <c r="BD92" s="2">
        <f t="shared" si="65"/>
        <v>0.5</v>
      </c>
      <c r="BE92" s="2">
        <f t="shared" si="66"/>
        <v>0.32835820895522388</v>
      </c>
      <c r="BF92" s="2">
        <f t="shared" si="67"/>
        <v>0.43939393939393939</v>
      </c>
      <c r="BG92" s="2">
        <f t="shared" si="68"/>
        <v>0.42424242424242425</v>
      </c>
      <c r="BH92" s="15">
        <f t="shared" si="69"/>
        <v>0.43939393939393939</v>
      </c>
      <c r="BI92" s="1" t="str">
        <f t="shared" si="70"/>
        <v>0</v>
      </c>
      <c r="BJ92" s="1" t="str">
        <f t="shared" si="71"/>
        <v>0</v>
      </c>
      <c r="BK92" s="1" t="str">
        <f t="shared" si="72"/>
        <v>0</v>
      </c>
      <c r="BL92" s="1" t="str">
        <f t="shared" si="73"/>
        <v>0</v>
      </c>
      <c r="BM92" s="1" t="str">
        <f t="shared" si="74"/>
        <v>0</v>
      </c>
      <c r="BN92" s="1" t="str">
        <f t="shared" si="75"/>
        <v>0</v>
      </c>
      <c r="BO92" s="42">
        <f t="shared" si="76"/>
        <v>0</v>
      </c>
      <c r="BP92" s="1">
        <f t="shared" si="77"/>
        <v>1</v>
      </c>
      <c r="BQ92" s="1">
        <f t="shared" si="78"/>
        <v>1</v>
      </c>
      <c r="BR92" s="1">
        <f t="shared" si="79"/>
        <v>1</v>
      </c>
      <c r="BS92" s="1">
        <f t="shared" si="80"/>
        <v>1</v>
      </c>
      <c r="BT92" s="1">
        <f t="shared" si="81"/>
        <v>1</v>
      </c>
      <c r="BU92" s="1">
        <f t="shared" si="82"/>
        <v>1</v>
      </c>
      <c r="BV92" s="42">
        <f t="shared" si="83"/>
        <v>6</v>
      </c>
      <c r="BW92" s="2" t="str">
        <f t="shared" si="49"/>
        <v>Value Destroyer</v>
      </c>
      <c r="BX92" s="2" t="s">
        <v>63</v>
      </c>
      <c r="BY92" s="39">
        <f t="shared" si="84"/>
        <v>6</v>
      </c>
      <c r="BZ92" s="36" t="s">
        <v>62</v>
      </c>
      <c r="CA92" s="39" t="s">
        <v>83</v>
      </c>
      <c r="CB92" s="39" t="str">
        <f t="shared" si="85"/>
        <v>Decreasing</v>
      </c>
      <c r="CC92" s="21">
        <f>(1+(AQ92/100))*(1+(AR92/100))*(1+(AS92/100))*(1+(AT92/100))-1</f>
        <v>-1.1134188416000113E-2</v>
      </c>
      <c r="CD92" s="21">
        <f>(1+(AR92/100))*(1+(AS92/100))*(1+(AT92/100))-1</f>
        <v>-4.6416767999999942E-2</v>
      </c>
      <c r="CE92" s="21">
        <f>(1+(AS92/100))*(1+(AT92/100))-1</f>
        <v>-2.2967999999999988E-2</v>
      </c>
      <c r="CF92" s="21">
        <f>AT92/100</f>
        <v>2.2000000000000002E-2</v>
      </c>
      <c r="CG92" s="34">
        <f t="shared" si="50"/>
        <v>-1.4629739104000009E-2</v>
      </c>
      <c r="CH92" s="43" t="str">
        <f>IF(CF92&gt;CG92,$CN$4,$CN$5)</f>
        <v>Faster</v>
      </c>
      <c r="CI92" s="43">
        <f t="shared" si="86"/>
        <v>2.2000000000000002E-2</v>
      </c>
      <c r="CJ92" s="43">
        <f t="shared" si="87"/>
        <v>1.4629739104000009E-2</v>
      </c>
      <c r="CK92" s="43" t="str">
        <f>IF(AND(BW92=$BW$6,CM92=$CM$5),$CK$4,$CK$5)</f>
        <v>and</v>
      </c>
      <c r="CL92" s="43" t="s">
        <v>69</v>
      </c>
      <c r="CM92" s="31" t="str">
        <f>IF(CF92&gt;0,"Growing","Shrinking")</f>
        <v>Growing</v>
      </c>
      <c r="CN92" s="44" t="str">
        <f>IF(CM92=$CM$4,CH92,#REF!)</f>
        <v>Faster</v>
      </c>
      <c r="CO92" s="44" t="s">
        <v>66</v>
      </c>
      <c r="CP92" s="44"/>
      <c r="CQ92" s="29">
        <f>AV92/100</f>
        <v>-0.21</v>
      </c>
      <c r="CS92" s="28">
        <f>AZ92</f>
        <v>5.6</v>
      </c>
      <c r="CT92" s="28">
        <f>BA92</f>
        <v>5.9</v>
      </c>
      <c r="CY92" s="2">
        <f>Q92/V92</f>
        <v>0.95526315789473681</v>
      </c>
      <c r="CZ92" s="2">
        <f>R92/W92</f>
        <v>1.06</v>
      </c>
      <c r="DA92" s="2">
        <f>S92/X92</f>
        <v>1.8272727272727272</v>
      </c>
      <c r="DB92" s="2">
        <f>T92/Y92</f>
        <v>1.2744827586206897</v>
      </c>
      <c r="DC92" s="2">
        <f>T92/Z92</f>
        <v>1.32</v>
      </c>
      <c r="DD92" s="2">
        <f>T92/AA92</f>
        <v>1.2744827586206897</v>
      </c>
    </row>
    <row r="93" spans="1:108" x14ac:dyDescent="0.25">
      <c r="A93" t="str">
        <f>[1]Sheet1!A92</f>
        <v>B067BM3</v>
      </c>
      <c r="B93" t="str">
        <f>[1]Sheet1!B92</f>
        <v>Molson Coors</v>
      </c>
      <c r="C93" t="str">
        <f>[1]Sheet1!C92</f>
        <v>Beverages</v>
      </c>
      <c r="D93" s="1">
        <f>[1]Sheet1!D92</f>
        <v>14030</v>
      </c>
      <c r="E93" s="1">
        <f>[1]Sheet1!E92</f>
        <v>18147</v>
      </c>
      <c r="F93">
        <f>[1]Sheet1!F92</f>
        <v>4.7</v>
      </c>
      <c r="G93">
        <f>[1]Sheet1!G92</f>
        <v>2.2999999999999998</v>
      </c>
      <c r="H93">
        <f>[1]Sheet1!H92</f>
        <v>2.5</v>
      </c>
      <c r="I93">
        <f>[1]Sheet1!I92</f>
        <v>3.2</v>
      </c>
      <c r="J93">
        <f>[1]Sheet1!J92</f>
        <v>3.4</v>
      </c>
      <c r="K93">
        <f>[1]Sheet1!K92</f>
        <v>3.2</v>
      </c>
      <c r="L93">
        <f>[1]Sheet1!L92</f>
        <v>5.7</v>
      </c>
      <c r="M93">
        <f>[1]Sheet1!M92</f>
        <v>5.2</v>
      </c>
      <c r="N93">
        <f>[1]Sheet1!N92</f>
        <v>5.5</v>
      </c>
      <c r="O93" s="13">
        <f>[1]Sheet1!O92</f>
        <v>5.4</v>
      </c>
      <c r="Q93">
        <f>[1]Sheet1!P92</f>
        <v>0.84</v>
      </c>
      <c r="R93">
        <f>[1]Sheet1!Q92</f>
        <v>0.8</v>
      </c>
      <c r="S93">
        <f>[1]Sheet1!R92</f>
        <v>0.84</v>
      </c>
      <c r="T93" s="13">
        <f>[1]Sheet1!S92</f>
        <v>1.0900000000000001</v>
      </c>
      <c r="V93" s="3">
        <f t="shared" si="51"/>
        <v>0.82456140350877194</v>
      </c>
      <c r="W93" s="3">
        <f t="shared" si="52"/>
        <v>0.44230769230769224</v>
      </c>
      <c r="X93" s="3">
        <f t="shared" si="53"/>
        <v>0.45454545454545453</v>
      </c>
      <c r="Y93" s="3">
        <f t="shared" si="54"/>
        <v>0.59259259259259256</v>
      </c>
      <c r="Z93" s="3">
        <f t="shared" si="55"/>
        <v>0.62962962962962954</v>
      </c>
      <c r="AA93" s="17">
        <f t="shared" si="56"/>
        <v>0.59259259259259256</v>
      </c>
      <c r="AC93">
        <f t="shared" si="57"/>
        <v>-1</v>
      </c>
      <c r="AD93">
        <f t="shared" si="58"/>
        <v>-2.9000000000000004</v>
      </c>
      <c r="AE93">
        <f t="shared" si="59"/>
        <v>-3</v>
      </c>
      <c r="AF93">
        <f t="shared" si="60"/>
        <v>-2.2000000000000002</v>
      </c>
      <c r="AG93">
        <f t="shared" si="61"/>
        <v>-2.0000000000000004</v>
      </c>
      <c r="AH93">
        <f t="shared" si="62"/>
        <v>-2.2000000000000002</v>
      </c>
      <c r="AI93" s="17">
        <f t="shared" si="63"/>
        <v>0.58937156086278897</v>
      </c>
      <c r="AJ93" s="3"/>
      <c r="AK93" s="4">
        <f>[1]Sheet1!AA92</f>
        <v>0.2</v>
      </c>
      <c r="AL93" s="4">
        <f>[1]Sheet1!AB92</f>
        <v>-2.4</v>
      </c>
      <c r="AM93" s="4">
        <f>[1]Sheet1!AC92</f>
        <v>0.1</v>
      </c>
      <c r="AN93" s="4">
        <f>[1]Sheet1!AD92</f>
        <v>0.9</v>
      </c>
      <c r="AO93" s="18">
        <f>[1]Sheet1!AE92</f>
        <v>-0.2</v>
      </c>
      <c r="AP93" s="3"/>
      <c r="AQ93">
        <f>[1]Sheet1!T92</f>
        <v>-3.2</v>
      </c>
      <c r="AR93">
        <f>[1]Sheet1!U92</f>
        <v>28.5</v>
      </c>
      <c r="AS93">
        <f>[1]Sheet1!V92</f>
        <v>-5.9</v>
      </c>
      <c r="AT93" s="13">
        <f>[1]Sheet1!W92</f>
        <v>2.2000000000000002</v>
      </c>
      <c r="AV93">
        <f>[1]Sheet1!X92</f>
        <v>16</v>
      </c>
      <c r="AW93">
        <f>[1]Sheet1!Y92</f>
        <v>37</v>
      </c>
      <c r="AX93">
        <f>[1]Sheet1!Z92</f>
        <v>-1</v>
      </c>
      <c r="AZ93">
        <f>[1]Sheet1!AF92</f>
        <v>5.8</v>
      </c>
      <c r="BA93" s="13">
        <f>[1]Sheet1!AG92</f>
        <v>5.6</v>
      </c>
      <c r="BC93" s="2">
        <f t="shared" si="64"/>
        <v>0.82456140350877194</v>
      </c>
      <c r="BD93" s="2">
        <f t="shared" si="65"/>
        <v>0.44230769230769224</v>
      </c>
      <c r="BE93" s="2">
        <f t="shared" si="66"/>
        <v>0.45454545454545453</v>
      </c>
      <c r="BF93" s="2">
        <f t="shared" si="67"/>
        <v>0.59259259259259256</v>
      </c>
      <c r="BG93" s="2">
        <f t="shared" si="68"/>
        <v>0.62962962962962954</v>
      </c>
      <c r="BH93" s="15">
        <f t="shared" si="69"/>
        <v>0.59259259259259256</v>
      </c>
      <c r="BI93" s="1" t="str">
        <f t="shared" si="70"/>
        <v>0</v>
      </c>
      <c r="BJ93" s="1" t="str">
        <f t="shared" si="71"/>
        <v>0</v>
      </c>
      <c r="BK93" s="1" t="str">
        <f t="shared" si="72"/>
        <v>0</v>
      </c>
      <c r="BL93" s="1" t="str">
        <f t="shared" si="73"/>
        <v>0</v>
      </c>
      <c r="BM93" s="1" t="str">
        <f t="shared" si="74"/>
        <v>0</v>
      </c>
      <c r="BN93" s="1" t="str">
        <f t="shared" si="75"/>
        <v>0</v>
      </c>
      <c r="BO93" s="42">
        <f t="shared" si="76"/>
        <v>0</v>
      </c>
      <c r="BP93" s="1">
        <f t="shared" si="77"/>
        <v>1</v>
      </c>
      <c r="BQ93" s="1">
        <f t="shared" si="78"/>
        <v>1</v>
      </c>
      <c r="BR93" s="1">
        <f t="shared" si="79"/>
        <v>1</v>
      </c>
      <c r="BS93" s="1">
        <f t="shared" si="80"/>
        <v>1</v>
      </c>
      <c r="BT93" s="1">
        <f t="shared" si="81"/>
        <v>1</v>
      </c>
      <c r="BU93" s="1">
        <f t="shared" si="82"/>
        <v>1</v>
      </c>
      <c r="BV93" s="42">
        <f t="shared" si="83"/>
        <v>6</v>
      </c>
      <c r="BW93" s="2" t="str">
        <f t="shared" si="49"/>
        <v>Value Destroyer</v>
      </c>
      <c r="BX93" s="2" t="s">
        <v>63</v>
      </c>
      <c r="BY93" s="39">
        <f t="shared" si="84"/>
        <v>6</v>
      </c>
      <c r="BZ93" s="36" t="s">
        <v>62</v>
      </c>
      <c r="CA93" s="39" t="s">
        <v>83</v>
      </c>
      <c r="CB93" s="39" t="str">
        <f t="shared" si="85"/>
        <v>Increasing</v>
      </c>
      <c r="CC93" s="21">
        <f>(1+(AQ93/100))*(1+(AR93/100))*(1+(AS93/100))*(1+(AT93/100))-1</f>
        <v>0.19624188375999996</v>
      </c>
      <c r="CD93" s="21">
        <f>(1+(AR93/100))*(1+(AS93/100))*(1+(AT93/100))-1</f>
        <v>0.23578706999999999</v>
      </c>
      <c r="CE93" s="21">
        <f>(1+(AS93/100))*(1+(AT93/100))-1</f>
        <v>-3.8298000000000054E-2</v>
      </c>
      <c r="CF93" s="21">
        <f>AT93/100</f>
        <v>2.2000000000000002E-2</v>
      </c>
      <c r="CG93" s="34">
        <f t="shared" si="50"/>
        <v>0.10393273843999998</v>
      </c>
      <c r="CH93" s="43" t="str">
        <f>IF(CF93&gt;CG93,$CN$4,$CN$5)</f>
        <v>Slower</v>
      </c>
      <c r="CI93" s="43">
        <f t="shared" si="86"/>
        <v>2.2000000000000002E-2</v>
      </c>
      <c r="CJ93" s="43">
        <f t="shared" si="87"/>
        <v>0.10393273843999998</v>
      </c>
      <c r="CK93" s="43" t="str">
        <f>IF(AND(BW93=$BW$6,CM93=$CM$5),$CK$4,$CK$5)</f>
        <v>and</v>
      </c>
      <c r="CL93" s="43" t="s">
        <v>69</v>
      </c>
      <c r="CM93" s="31" t="str">
        <f>IF(CF93&gt;0,"Growing","Shrinking")</f>
        <v>Growing</v>
      </c>
      <c r="CN93" s="44" t="str">
        <f>IF(CM93=$CM$4,CH93,#REF!)</f>
        <v>Slower</v>
      </c>
      <c r="CO93" s="44" t="s">
        <v>66</v>
      </c>
      <c r="CP93" s="44"/>
      <c r="CQ93" s="29">
        <f>AV93/100</f>
        <v>0.16</v>
      </c>
      <c r="CS93" s="28">
        <f>AZ93</f>
        <v>5.8</v>
      </c>
      <c r="CT93" s="28">
        <f>BA93</f>
        <v>5.6</v>
      </c>
      <c r="CY93" s="2">
        <f>Q93/V93</f>
        <v>1.018723404255319</v>
      </c>
      <c r="CZ93" s="2">
        <f>R93/W93</f>
        <v>1.8086956521739135</v>
      </c>
      <c r="DA93" s="2">
        <f>S93/X93</f>
        <v>1.8480000000000001</v>
      </c>
      <c r="DB93" s="2">
        <f>T93/Y93</f>
        <v>1.8393750000000002</v>
      </c>
      <c r="DC93" s="2">
        <f>T93/Z93</f>
        <v>1.7311764705882358</v>
      </c>
      <c r="DD93" s="2">
        <f>T93/AA93</f>
        <v>1.8393750000000002</v>
      </c>
    </row>
    <row r="94" spans="1:108" x14ac:dyDescent="0.25">
      <c r="A94" t="str">
        <f>[1]Sheet1!A93</f>
        <v>B6X2H81</v>
      </c>
      <c r="B94" t="str">
        <f>[1]Sheet1!B93</f>
        <v>Monster Beverage</v>
      </c>
      <c r="C94" t="str">
        <f>[1]Sheet1!C93</f>
        <v>Beverages</v>
      </c>
      <c r="D94" s="1">
        <f>[1]Sheet1!D93</f>
        <v>18472</v>
      </c>
      <c r="E94" s="1">
        <f>[1]Sheet1!E93</f>
        <v>17078</v>
      </c>
      <c r="F94">
        <f>[1]Sheet1!F93</f>
        <v>23.8</v>
      </c>
      <c r="G94">
        <f>[1]Sheet1!G93</f>
        <v>39.700000000000003</v>
      </c>
      <c r="H94">
        <f>[1]Sheet1!H93</f>
        <v>25.6</v>
      </c>
      <c r="I94">
        <f>[1]Sheet1!I93</f>
        <v>23.7</v>
      </c>
      <c r="J94">
        <f>[1]Sheet1!J93</f>
        <v>25.4</v>
      </c>
      <c r="K94">
        <f>[1]Sheet1!K93</f>
        <v>23.4</v>
      </c>
      <c r="L94">
        <f>[1]Sheet1!L93</f>
        <v>5.8</v>
      </c>
      <c r="M94">
        <f>[1]Sheet1!M93</f>
        <v>5.8</v>
      </c>
      <c r="N94">
        <f>[1]Sheet1!N93</f>
        <v>5.8</v>
      </c>
      <c r="O94" s="13">
        <f>[1]Sheet1!O93</f>
        <v>5.8</v>
      </c>
      <c r="Q94">
        <f>[1]Sheet1!P93</f>
        <v>5.48</v>
      </c>
      <c r="R94">
        <f>[1]Sheet1!Q93</f>
        <v>11.31</v>
      </c>
      <c r="S94">
        <f>[1]Sheet1!R93</f>
        <v>7.36</v>
      </c>
      <c r="T94" s="13">
        <f>[1]Sheet1!S93</f>
        <v>7.52</v>
      </c>
      <c r="V94" s="3">
        <f t="shared" si="51"/>
        <v>4.1034482758620694</v>
      </c>
      <c r="W94" s="3">
        <f t="shared" si="52"/>
        <v>6.8448275862068977</v>
      </c>
      <c r="X94" s="3">
        <f t="shared" si="53"/>
        <v>4.4137931034482758</v>
      </c>
      <c r="Y94" s="3">
        <f t="shared" si="54"/>
        <v>4.0862068965517242</v>
      </c>
      <c r="Z94" s="3">
        <f t="shared" si="55"/>
        <v>4.3793103448275863</v>
      </c>
      <c r="AA94" s="17">
        <f t="shared" si="56"/>
        <v>4.0344827586206895</v>
      </c>
      <c r="AC94">
        <f t="shared" si="57"/>
        <v>18</v>
      </c>
      <c r="AD94">
        <f t="shared" si="58"/>
        <v>33.900000000000006</v>
      </c>
      <c r="AE94">
        <f t="shared" si="59"/>
        <v>19.8</v>
      </c>
      <c r="AF94">
        <f t="shared" si="60"/>
        <v>17.899999999999999</v>
      </c>
      <c r="AG94">
        <f t="shared" si="61"/>
        <v>19.599999999999998</v>
      </c>
      <c r="AH94">
        <f t="shared" si="62"/>
        <v>17.599999999999998</v>
      </c>
      <c r="AI94" s="17">
        <f t="shared" si="63"/>
        <v>4.6436781609195412</v>
      </c>
      <c r="AJ94" s="3"/>
      <c r="AK94" s="4">
        <f>[1]Sheet1!AA93</f>
        <v>3.5</v>
      </c>
      <c r="AL94" s="4">
        <f>[1]Sheet1!AB93</f>
        <v>15.8</v>
      </c>
      <c r="AM94" s="4">
        <f>[1]Sheet1!AC93</f>
        <v>-14</v>
      </c>
      <c r="AN94" s="4">
        <f>[1]Sheet1!AD93</f>
        <v>-0.2</v>
      </c>
      <c r="AO94" s="18">
        <f>[1]Sheet1!AE93</f>
        <v>-2</v>
      </c>
      <c r="AP94" s="3"/>
      <c r="AQ94">
        <f>[1]Sheet1!T93</f>
        <v>13.4</v>
      </c>
      <c r="AR94">
        <f>[1]Sheet1!U93</f>
        <v>-29.4</v>
      </c>
      <c r="AS94">
        <f>[1]Sheet1!V93</f>
        <v>44.1</v>
      </c>
      <c r="AT94" s="13">
        <f>[1]Sheet1!W93</f>
        <v>39.4</v>
      </c>
      <c r="AV94">
        <f>[1]Sheet1!X93</f>
        <v>15</v>
      </c>
      <c r="AW94">
        <f>[1]Sheet1!Y93</f>
        <v>12</v>
      </c>
      <c r="AX94">
        <f>[1]Sheet1!Z93</f>
        <v>54</v>
      </c>
      <c r="AZ94">
        <f>[1]Sheet1!AF93</f>
        <v>999.9</v>
      </c>
      <c r="BA94" s="13">
        <f>[1]Sheet1!AG93</f>
        <v>999.9</v>
      </c>
      <c r="BC94" s="2">
        <f t="shared" si="64"/>
        <v>4.1034482758620694</v>
      </c>
      <c r="BD94" s="2">
        <f t="shared" si="65"/>
        <v>6.8448275862068977</v>
      </c>
      <c r="BE94" s="2">
        <f t="shared" si="66"/>
        <v>4.4137931034482758</v>
      </c>
      <c r="BF94" s="2">
        <f t="shared" si="67"/>
        <v>4.0862068965517242</v>
      </c>
      <c r="BG94" s="2">
        <f t="shared" si="68"/>
        <v>4.3793103448275863</v>
      </c>
      <c r="BH94" s="15">
        <f t="shared" si="69"/>
        <v>4.0344827586206895</v>
      </c>
      <c r="BI94" s="1">
        <f t="shared" si="70"/>
        <v>1</v>
      </c>
      <c r="BJ94" s="1">
        <f t="shared" si="71"/>
        <v>1</v>
      </c>
      <c r="BK94" s="1">
        <f t="shared" si="72"/>
        <v>1</v>
      </c>
      <c r="BL94" s="1">
        <f t="shared" si="73"/>
        <v>1</v>
      </c>
      <c r="BM94" s="1">
        <f t="shared" si="74"/>
        <v>1</v>
      </c>
      <c r="BN94" s="1">
        <f t="shared" si="75"/>
        <v>1</v>
      </c>
      <c r="BO94" s="42">
        <f t="shared" si="76"/>
        <v>6</v>
      </c>
      <c r="BP94" s="1" t="str">
        <f t="shared" si="77"/>
        <v>0</v>
      </c>
      <c r="BQ94" s="1" t="str">
        <f t="shared" si="78"/>
        <v>0</v>
      </c>
      <c r="BR94" s="1" t="str">
        <f t="shared" si="79"/>
        <v>0</v>
      </c>
      <c r="BS94" s="1" t="str">
        <f t="shared" si="80"/>
        <v>0</v>
      </c>
      <c r="BT94" s="1" t="str">
        <f t="shared" si="81"/>
        <v>0</v>
      </c>
      <c r="BU94" s="1" t="str">
        <f t="shared" si="82"/>
        <v>0</v>
      </c>
      <c r="BV94" s="42">
        <f t="shared" si="83"/>
        <v>0</v>
      </c>
      <c r="BW94" s="2" t="str">
        <f t="shared" si="49"/>
        <v>Value Creator</v>
      </c>
      <c r="BX94" s="2" t="s">
        <v>63</v>
      </c>
      <c r="BY94" s="39">
        <f t="shared" si="84"/>
        <v>6</v>
      </c>
      <c r="BZ94" s="36" t="s">
        <v>62</v>
      </c>
      <c r="CA94" s="39" t="s">
        <v>83</v>
      </c>
      <c r="CB94" s="39" t="str">
        <f t="shared" si="85"/>
        <v>Increasing</v>
      </c>
      <c r="CC94" s="21">
        <f>(1+(AQ94/100))*(1+(AR94/100))*(1+(AS94/100))*(1+(AT94/100))-1</f>
        <v>0.60821648741599965</v>
      </c>
      <c r="CD94" s="21">
        <f>(1+(AR94/100))*(1+(AS94/100))*(1+(AT94/100))-1</f>
        <v>0.41818032399999994</v>
      </c>
      <c r="CE94" s="21">
        <f>(1+(AS94/100))*(1+(AT94/100))-1</f>
        <v>1.0087540000000002</v>
      </c>
      <c r="CF94" s="21">
        <f>AT94/100</f>
        <v>0.39399999999999996</v>
      </c>
      <c r="CG94" s="34">
        <f t="shared" si="50"/>
        <v>0.60728770285400002</v>
      </c>
      <c r="CH94" s="43" t="str">
        <f>IF(CF94&gt;CG94,$CN$4,$CN$5)</f>
        <v>Slower</v>
      </c>
      <c r="CI94" s="43">
        <f t="shared" si="86"/>
        <v>0.39399999999999996</v>
      </c>
      <c r="CJ94" s="43">
        <f t="shared" si="87"/>
        <v>0.60728770285400002</v>
      </c>
      <c r="CK94" s="43" t="str">
        <f>IF(AND(BW94=$BW$6,CM94=$CM$5),$CK$4,$CK$5)</f>
        <v>and</v>
      </c>
      <c r="CL94" s="43" t="s">
        <v>69</v>
      </c>
      <c r="CM94" s="31" t="str">
        <f>IF(CF94&gt;0,"Growing","Shrinking")</f>
        <v>Growing</v>
      </c>
      <c r="CN94" s="44" t="str">
        <f>IF(CM94=$CM$4,CH94,#REF!)</f>
        <v>Slower</v>
      </c>
      <c r="CO94" s="44" t="s">
        <v>66</v>
      </c>
      <c r="CP94" s="44"/>
      <c r="CQ94" s="29">
        <f>AV94/100</f>
        <v>0.15</v>
      </c>
      <c r="CS94" s="28">
        <f>AZ94</f>
        <v>999.9</v>
      </c>
      <c r="CT94" s="28">
        <f>BA94</f>
        <v>999.9</v>
      </c>
      <c r="CY94" s="2">
        <f>Q94/V94</f>
        <v>1.3354621848739496</v>
      </c>
      <c r="CZ94" s="2">
        <f>R94/W94</f>
        <v>1.6523425692695213</v>
      </c>
      <c r="DA94" s="2">
        <f>S94/X94</f>
        <v>1.6675000000000002</v>
      </c>
      <c r="DB94" s="2">
        <f>T94/Y94</f>
        <v>1.840337552742616</v>
      </c>
      <c r="DC94" s="2">
        <f>T94/Z94</f>
        <v>1.7171653543307086</v>
      </c>
      <c r="DD94" s="2">
        <f>T94/AA94</f>
        <v>1.8639316239316239</v>
      </c>
    </row>
    <row r="95" spans="1:108" x14ac:dyDescent="0.25">
      <c r="A95">
        <f>[1]Sheet1!A94</f>
        <v>604316</v>
      </c>
      <c r="B95" t="str">
        <f>[1]Sheet1!B94</f>
        <v>Morrison (Wm)</v>
      </c>
      <c r="C95" t="str">
        <f>[1]Sheet1!C94</f>
        <v>Food &amp; Drug Retail</v>
      </c>
      <c r="D95" s="1">
        <f>[1]Sheet1!D94</f>
        <v>6712</v>
      </c>
      <c r="E95" s="1">
        <f>[1]Sheet1!E94</f>
        <v>11982</v>
      </c>
      <c r="F95">
        <f>[1]Sheet1!F94</f>
        <v>7.7</v>
      </c>
      <c r="G95">
        <f>[1]Sheet1!G94</f>
        <v>6.8</v>
      </c>
      <c r="H95">
        <f>[1]Sheet1!H94</f>
        <v>4.9000000000000004</v>
      </c>
      <c r="I95">
        <f>[1]Sheet1!I94</f>
        <v>2.7</v>
      </c>
      <c r="J95">
        <f>[1]Sheet1!J94</f>
        <v>2.7</v>
      </c>
      <c r="K95">
        <f>[1]Sheet1!K94</f>
        <v>2.7</v>
      </c>
      <c r="L95">
        <f>[1]Sheet1!L94</f>
        <v>6.1</v>
      </c>
      <c r="M95">
        <f>[1]Sheet1!M94</f>
        <v>5.9</v>
      </c>
      <c r="N95">
        <f>[1]Sheet1!N94</f>
        <v>5.8</v>
      </c>
      <c r="O95" s="13">
        <f>[1]Sheet1!O94</f>
        <v>5.8</v>
      </c>
      <c r="Q95">
        <f>[1]Sheet1!P94</f>
        <v>0.86</v>
      </c>
      <c r="R95">
        <f>[1]Sheet1!Q94</f>
        <v>0.77</v>
      </c>
      <c r="S95">
        <f>[1]Sheet1!R94</f>
        <v>0.75</v>
      </c>
      <c r="T95" s="13">
        <f>[1]Sheet1!S94</f>
        <v>0.57999999999999996</v>
      </c>
      <c r="V95" s="3">
        <f t="shared" si="51"/>
        <v>1.2622950819672132</v>
      </c>
      <c r="W95" s="3">
        <f t="shared" si="52"/>
        <v>1.1525423728813557</v>
      </c>
      <c r="X95" s="3">
        <f t="shared" si="53"/>
        <v>0.84482758620689669</v>
      </c>
      <c r="Y95" s="3">
        <f t="shared" si="54"/>
        <v>0.46551724137931039</v>
      </c>
      <c r="Z95" s="3">
        <f t="shared" si="55"/>
        <v>0.46551724137931039</v>
      </c>
      <c r="AA95" s="17">
        <f t="shared" si="56"/>
        <v>0.46551724137931039</v>
      </c>
      <c r="AC95">
        <f t="shared" si="57"/>
        <v>1.6000000000000005</v>
      </c>
      <c r="AD95">
        <f t="shared" si="58"/>
        <v>0.89999999999999947</v>
      </c>
      <c r="AE95">
        <f t="shared" si="59"/>
        <v>-0.89999999999999947</v>
      </c>
      <c r="AF95">
        <f t="shared" si="60"/>
        <v>-3.0999999999999996</v>
      </c>
      <c r="AG95">
        <f t="shared" si="61"/>
        <v>-3.0999999999999996</v>
      </c>
      <c r="AH95">
        <f t="shared" si="62"/>
        <v>-3.0999999999999996</v>
      </c>
      <c r="AI95" s="17">
        <f t="shared" si="63"/>
        <v>0.77603612753223283</v>
      </c>
      <c r="AJ95" s="3"/>
      <c r="AK95" s="4">
        <f>[1]Sheet1!AA94</f>
        <v>0.1</v>
      </c>
      <c r="AL95" s="4">
        <f>[1]Sheet1!AB94</f>
        <v>-0.8</v>
      </c>
      <c r="AM95" s="4">
        <f>[1]Sheet1!AC94</f>
        <v>-2</v>
      </c>
      <c r="AN95" s="4">
        <f>[1]Sheet1!AD94</f>
        <v>-2.2000000000000002</v>
      </c>
      <c r="AO95" s="18">
        <f>[1]Sheet1!AE94</f>
        <v>0.1</v>
      </c>
      <c r="AP95" s="3"/>
      <c r="AQ95">
        <f>[1]Sheet1!T94</f>
        <v>7.6</v>
      </c>
      <c r="AR95">
        <f>[1]Sheet1!U94</f>
        <v>7.7</v>
      </c>
      <c r="AS95">
        <f>[1]Sheet1!V94</f>
        <v>6.9</v>
      </c>
      <c r="AT95" s="13">
        <f>[1]Sheet1!W94</f>
        <v>2.2999999999999998</v>
      </c>
      <c r="AV95" t="str">
        <f>[1]Sheet1!X94</f>
        <v>-</v>
      </c>
      <c r="AW95" t="str">
        <f>[1]Sheet1!Y94</f>
        <v>-</v>
      </c>
      <c r="AX95" t="str">
        <f>[1]Sheet1!Z94</f>
        <v>-</v>
      </c>
      <c r="AZ95">
        <f>[1]Sheet1!AF94</f>
        <v>4.7</v>
      </c>
      <c r="BA95" s="13">
        <f>[1]Sheet1!AG94</f>
        <v>4.3</v>
      </c>
      <c r="BC95" s="2">
        <f t="shared" si="64"/>
        <v>1.2622950819672132</v>
      </c>
      <c r="BD95" s="2">
        <f t="shared" si="65"/>
        <v>1.1525423728813557</v>
      </c>
      <c r="BE95" s="2">
        <f t="shared" si="66"/>
        <v>0.84482758620689669</v>
      </c>
      <c r="BF95" s="2">
        <f t="shared" si="67"/>
        <v>0.46551724137931039</v>
      </c>
      <c r="BG95" s="2">
        <f t="shared" si="68"/>
        <v>0.46551724137931039</v>
      </c>
      <c r="BH95" s="15">
        <f t="shared" si="69"/>
        <v>0.46551724137931039</v>
      </c>
      <c r="BI95" s="1">
        <f t="shared" si="70"/>
        <v>1</v>
      </c>
      <c r="BJ95" s="1">
        <f t="shared" si="71"/>
        <v>1</v>
      </c>
      <c r="BK95" s="1" t="str">
        <f t="shared" si="72"/>
        <v>0</v>
      </c>
      <c r="BL95" s="1" t="str">
        <f t="shared" si="73"/>
        <v>0</v>
      </c>
      <c r="BM95" s="1" t="str">
        <f t="shared" si="74"/>
        <v>0</v>
      </c>
      <c r="BN95" s="1" t="str">
        <f t="shared" si="75"/>
        <v>0</v>
      </c>
      <c r="BO95" s="42">
        <f t="shared" si="76"/>
        <v>2</v>
      </c>
      <c r="BP95" s="1" t="str">
        <f t="shared" si="77"/>
        <v>0</v>
      </c>
      <c r="BQ95" s="1" t="str">
        <f t="shared" si="78"/>
        <v>0</v>
      </c>
      <c r="BR95" s="1">
        <f t="shared" si="79"/>
        <v>1</v>
      </c>
      <c r="BS95" s="1">
        <f t="shared" si="80"/>
        <v>1</v>
      </c>
      <c r="BT95" s="1">
        <f t="shared" si="81"/>
        <v>1</v>
      </c>
      <c r="BU95" s="1">
        <f t="shared" si="82"/>
        <v>1</v>
      </c>
      <c r="BV95" s="42">
        <f t="shared" si="83"/>
        <v>4</v>
      </c>
      <c r="BW95" s="2" t="str">
        <f t="shared" si="49"/>
        <v>Value Destroyer</v>
      </c>
      <c r="BX95" s="2" t="s">
        <v>63</v>
      </c>
      <c r="BY95" s="39">
        <f t="shared" si="84"/>
        <v>4</v>
      </c>
      <c r="BZ95" s="36" t="s">
        <v>62</v>
      </c>
      <c r="CA95" s="39" t="s">
        <v>83</v>
      </c>
      <c r="CB95" s="39" t="str">
        <f t="shared" si="85"/>
        <v>Decreasing</v>
      </c>
      <c r="CC95" s="21">
        <f>(1+(AQ95/100))*(1+(AR95/100))*(1+(AS95/100))*(1+(AT95/100))-1</f>
        <v>0.26730548212399974</v>
      </c>
      <c r="CD95" s="21">
        <f>(1+(AR95/100))*(1+(AS95/100))*(1+(AT95/100))-1</f>
        <v>0.17779319899999968</v>
      </c>
      <c r="CE95" s="21">
        <f>(1+(AS95/100))*(1+(AT95/100))-1</f>
        <v>9.3586999999999865E-2</v>
      </c>
      <c r="CF95" s="21">
        <f>AT95/100</f>
        <v>2.3E-2</v>
      </c>
      <c r="CG95" s="34">
        <f t="shared" si="50"/>
        <v>0.14042142028099983</v>
      </c>
      <c r="CH95" s="43" t="str">
        <f>IF(CF95&gt;CG95,$CN$4,$CN$5)</f>
        <v>Slower</v>
      </c>
      <c r="CI95" s="43">
        <f t="shared" si="86"/>
        <v>2.3E-2</v>
      </c>
      <c r="CJ95" s="43">
        <f t="shared" si="87"/>
        <v>0.14042142028099983</v>
      </c>
      <c r="CK95" s="43" t="str">
        <f>IF(AND(BW95=$BW$6,CM95=$CM$5),$CK$4,$CK$5)</f>
        <v>and</v>
      </c>
      <c r="CL95" s="43" t="s">
        <v>69</v>
      </c>
      <c r="CM95" s="31" t="str">
        <f>IF(CF95&gt;0,"Growing","Shrinking")</f>
        <v>Growing</v>
      </c>
      <c r="CN95" s="44" t="str">
        <f>IF(CM95=$CM$4,CH95,#REF!)</f>
        <v>Slower</v>
      </c>
      <c r="CO95" s="44" t="s">
        <v>66</v>
      </c>
      <c r="CP95" s="44"/>
      <c r="CQ95" s="29" t="e">
        <f>AV95/100</f>
        <v>#VALUE!</v>
      </c>
      <c r="CS95" s="28">
        <f>AZ95</f>
        <v>4.7</v>
      </c>
      <c r="CT95" s="28">
        <f>BA95</f>
        <v>4.3</v>
      </c>
      <c r="CY95" s="2">
        <f>Q95/V95</f>
        <v>0.68129870129870129</v>
      </c>
      <c r="CZ95" s="2">
        <f>R95/W95</f>
        <v>0.66808823529411776</v>
      </c>
      <c r="DA95" s="2">
        <f>S95/X95</f>
        <v>0.8877551020408162</v>
      </c>
      <c r="DB95" s="2">
        <f>T95/Y95</f>
        <v>1.2459259259259257</v>
      </c>
      <c r="DC95" s="2">
        <f>T95/Z95</f>
        <v>1.2459259259259257</v>
      </c>
      <c r="DD95" s="2">
        <f>T95/AA95</f>
        <v>1.2459259259259257</v>
      </c>
    </row>
    <row r="96" spans="1:108" x14ac:dyDescent="0.25">
      <c r="A96">
        <f>[1]Sheet1!A95</f>
        <v>609430</v>
      </c>
      <c r="B96" t="str">
        <f>[1]Sheet1!B95</f>
        <v>Mulberry</v>
      </c>
      <c r="C96" t="str">
        <f>[1]Sheet1!C95</f>
        <v>Personal Goods</v>
      </c>
      <c r="D96" s="1">
        <f>[1]Sheet1!D95</f>
        <v>729</v>
      </c>
      <c r="E96" s="1">
        <f>[1]Sheet1!E95</f>
        <v>698</v>
      </c>
      <c r="F96">
        <f>[1]Sheet1!F95</f>
        <v>20.9</v>
      </c>
      <c r="G96">
        <f>[1]Sheet1!G95</f>
        <v>14.3</v>
      </c>
      <c r="H96">
        <f>[1]Sheet1!H95</f>
        <v>9.4</v>
      </c>
      <c r="I96">
        <f>[1]Sheet1!I95</f>
        <v>8.1999999999999993</v>
      </c>
      <c r="J96">
        <f>[1]Sheet1!J95</f>
        <v>7.5</v>
      </c>
      <c r="K96">
        <f>[1]Sheet1!K95</f>
        <v>8.6999999999999993</v>
      </c>
      <c r="L96">
        <f>[1]Sheet1!L95</f>
        <v>6.4</v>
      </c>
      <c r="M96">
        <f>[1]Sheet1!M95</f>
        <v>6.5</v>
      </c>
      <c r="N96">
        <f>[1]Sheet1!N95</f>
        <v>6.4</v>
      </c>
      <c r="O96" s="13">
        <f>[1]Sheet1!O95</f>
        <v>6.4</v>
      </c>
      <c r="Q96">
        <f>[1]Sheet1!P95</f>
        <v>5.96</v>
      </c>
      <c r="R96">
        <f>[1]Sheet1!Q95</f>
        <v>4.51</v>
      </c>
      <c r="S96">
        <f>[1]Sheet1!R95</f>
        <v>2.5299999999999998</v>
      </c>
      <c r="T96" s="13">
        <f>[1]Sheet1!S95</f>
        <v>1.98</v>
      </c>
      <c r="V96" s="3">
        <f t="shared" si="51"/>
        <v>3.2656249999999996</v>
      </c>
      <c r="W96" s="3">
        <f t="shared" si="52"/>
        <v>2.2000000000000002</v>
      </c>
      <c r="X96" s="3">
        <f t="shared" si="53"/>
        <v>1.46875</v>
      </c>
      <c r="Y96" s="3">
        <f t="shared" si="54"/>
        <v>1.2812499999999998</v>
      </c>
      <c r="Z96" s="3">
        <f t="shared" si="55"/>
        <v>1.171875</v>
      </c>
      <c r="AA96" s="17">
        <f t="shared" si="56"/>
        <v>1.3593749999999998</v>
      </c>
      <c r="AC96">
        <f t="shared" si="57"/>
        <v>14.499999999999998</v>
      </c>
      <c r="AD96">
        <f t="shared" si="58"/>
        <v>7.8000000000000007</v>
      </c>
      <c r="AE96">
        <f t="shared" si="59"/>
        <v>3</v>
      </c>
      <c r="AF96">
        <f t="shared" si="60"/>
        <v>1.7999999999999989</v>
      </c>
      <c r="AG96">
        <f t="shared" si="61"/>
        <v>1.0999999999999996</v>
      </c>
      <c r="AH96">
        <f t="shared" si="62"/>
        <v>2.2999999999999989</v>
      </c>
      <c r="AI96" s="17">
        <f t="shared" si="63"/>
        <v>1.7911458333333332</v>
      </c>
      <c r="AJ96" s="3"/>
      <c r="AK96" s="4">
        <f>[1]Sheet1!AA95</f>
        <v>2.6</v>
      </c>
      <c r="AL96" s="4">
        <f>[1]Sheet1!AB95</f>
        <v>-6.6</v>
      </c>
      <c r="AM96" s="4">
        <f>[1]Sheet1!AC95</f>
        <v>-4.8</v>
      </c>
      <c r="AN96" s="4">
        <f>[1]Sheet1!AD95</f>
        <v>-2</v>
      </c>
      <c r="AO96" s="18">
        <f>[1]Sheet1!AE95</f>
        <v>1.2</v>
      </c>
      <c r="AP96" s="3"/>
      <c r="AQ96">
        <f>[1]Sheet1!T95</f>
        <v>20.6</v>
      </c>
      <c r="AR96">
        <f>[1]Sheet1!U95</f>
        <v>20.5</v>
      </c>
      <c r="AS96">
        <f>[1]Sheet1!V95</f>
        <v>17.600000000000001</v>
      </c>
      <c r="AT96" s="13">
        <f>[1]Sheet1!W95</f>
        <v>5.0999999999999996</v>
      </c>
      <c r="AV96">
        <f>[1]Sheet1!X95</f>
        <v>-32</v>
      </c>
      <c r="AW96" t="str">
        <f>[1]Sheet1!Y95</f>
        <v>-</v>
      </c>
      <c r="AX96">
        <f>[1]Sheet1!Z95</f>
        <v>5</v>
      </c>
      <c r="AZ96">
        <f>[1]Sheet1!AF95</f>
        <v>2.4</v>
      </c>
      <c r="BA96" s="13">
        <f>[1]Sheet1!AG95</f>
        <v>2.6</v>
      </c>
      <c r="BC96" s="2">
        <f t="shared" si="64"/>
        <v>3.2656249999999996</v>
      </c>
      <c r="BD96" s="2">
        <f t="shared" si="65"/>
        <v>2.2000000000000002</v>
      </c>
      <c r="BE96" s="2">
        <f t="shared" si="66"/>
        <v>1.46875</v>
      </c>
      <c r="BF96" s="2">
        <f t="shared" si="67"/>
        <v>1.2812499999999998</v>
      </c>
      <c r="BG96" s="2">
        <f t="shared" si="68"/>
        <v>1.171875</v>
      </c>
      <c r="BH96" s="15">
        <f t="shared" si="69"/>
        <v>1.3593749999999998</v>
      </c>
      <c r="BI96" s="1">
        <f t="shared" si="70"/>
        <v>1</v>
      </c>
      <c r="BJ96" s="1">
        <f t="shared" si="71"/>
        <v>1</v>
      </c>
      <c r="BK96" s="1">
        <f t="shared" si="72"/>
        <v>1</v>
      </c>
      <c r="BL96" s="1">
        <f t="shared" si="73"/>
        <v>1</v>
      </c>
      <c r="BM96" s="1">
        <f t="shared" si="74"/>
        <v>1</v>
      </c>
      <c r="BN96" s="1">
        <f t="shared" si="75"/>
        <v>1</v>
      </c>
      <c r="BO96" s="42">
        <f t="shared" si="76"/>
        <v>6</v>
      </c>
      <c r="BP96" s="1" t="str">
        <f t="shared" si="77"/>
        <v>0</v>
      </c>
      <c r="BQ96" s="1" t="str">
        <f t="shared" si="78"/>
        <v>0</v>
      </c>
      <c r="BR96" s="1" t="str">
        <f t="shared" si="79"/>
        <v>0</v>
      </c>
      <c r="BS96" s="1" t="str">
        <f t="shared" si="80"/>
        <v>0</v>
      </c>
      <c r="BT96" s="1" t="str">
        <f t="shared" si="81"/>
        <v>0</v>
      </c>
      <c r="BU96" s="1" t="str">
        <f t="shared" si="82"/>
        <v>0</v>
      </c>
      <c r="BV96" s="42">
        <f t="shared" si="83"/>
        <v>0</v>
      </c>
      <c r="BW96" s="2" t="str">
        <f t="shared" si="49"/>
        <v>Value Creator</v>
      </c>
      <c r="BX96" s="2" t="s">
        <v>63</v>
      </c>
      <c r="BY96" s="39">
        <f t="shared" si="84"/>
        <v>6</v>
      </c>
      <c r="BZ96" s="36" t="s">
        <v>62</v>
      </c>
      <c r="CA96" s="39" t="s">
        <v>83</v>
      </c>
      <c r="CB96" s="39" t="str">
        <f t="shared" si="85"/>
        <v>Decreasing</v>
      </c>
      <c r="CC96" s="21">
        <f>(1+(AQ96/100))*(1+(AR96/100))*(1+(AS96/100))*(1+(AT96/100))-1</f>
        <v>0.79615740247999978</v>
      </c>
      <c r="CD96" s="21">
        <f>(1+(AR96/100))*(1+(AS96/100))*(1+(AT96/100))-1</f>
        <v>0.48935107999999983</v>
      </c>
      <c r="CE96" s="21">
        <f>(1+(AS96/100))*(1+(AT96/100))-1</f>
        <v>0.23597599999999996</v>
      </c>
      <c r="CF96" s="21">
        <f>AT96/100</f>
        <v>5.0999999999999997E-2</v>
      </c>
      <c r="CG96" s="34">
        <f t="shared" si="50"/>
        <v>0.39312112061999988</v>
      </c>
      <c r="CH96" s="43" t="str">
        <f>IF(CF96&gt;CG96,$CN$4,$CN$5)</f>
        <v>Slower</v>
      </c>
      <c r="CI96" s="43">
        <f t="shared" si="86"/>
        <v>5.0999999999999997E-2</v>
      </c>
      <c r="CJ96" s="43">
        <f t="shared" si="87"/>
        <v>0.39312112061999988</v>
      </c>
      <c r="CK96" s="43" t="str">
        <f>IF(AND(BW96=$BW$6,CM96=$CM$5),$CK$4,$CK$5)</f>
        <v>and</v>
      </c>
      <c r="CL96" s="43" t="s">
        <v>69</v>
      </c>
      <c r="CM96" s="31" t="str">
        <f>IF(CF96&gt;0,"Growing","Shrinking")</f>
        <v>Growing</v>
      </c>
      <c r="CN96" s="44" t="str">
        <f>IF(CM96=$CM$4,CH96,#REF!)</f>
        <v>Slower</v>
      </c>
      <c r="CO96" s="44" t="s">
        <v>66</v>
      </c>
      <c r="CP96" s="44"/>
      <c r="CQ96" s="29">
        <f>AV96/100</f>
        <v>-0.32</v>
      </c>
      <c r="CS96" s="28">
        <f>AZ96</f>
        <v>2.4</v>
      </c>
      <c r="CT96" s="28">
        <f>BA96</f>
        <v>2.6</v>
      </c>
      <c r="CY96" s="2">
        <f>Q96/V96</f>
        <v>1.8250717703349284</v>
      </c>
      <c r="CZ96" s="2">
        <f>R96/W96</f>
        <v>2.0499999999999998</v>
      </c>
      <c r="DA96" s="2">
        <f>S96/X96</f>
        <v>1.7225531914893615</v>
      </c>
      <c r="DB96" s="2">
        <f>T96/Y96</f>
        <v>1.5453658536585368</v>
      </c>
      <c r="DC96" s="2">
        <f>T96/Z96</f>
        <v>1.6896</v>
      </c>
      <c r="DD96" s="2">
        <f>T96/AA96</f>
        <v>1.4565517241379313</v>
      </c>
    </row>
    <row r="97" spans="1:108" x14ac:dyDescent="0.25">
      <c r="A97">
        <f>[1]Sheet1!A96</f>
        <v>3208986</v>
      </c>
      <c r="B97" t="str">
        <f>[1]Sheet1!B96</f>
        <v>Next</v>
      </c>
      <c r="C97" t="str">
        <f>[1]Sheet1!C96</f>
        <v>Genl Retailers</v>
      </c>
      <c r="D97" s="1">
        <f>[1]Sheet1!D96</f>
        <v>16026</v>
      </c>
      <c r="E97" s="1">
        <f>[1]Sheet1!E96</f>
        <v>16495</v>
      </c>
      <c r="F97">
        <f>[1]Sheet1!F96</f>
        <v>14.9</v>
      </c>
      <c r="G97">
        <f>[1]Sheet1!G96</f>
        <v>15.4</v>
      </c>
      <c r="H97">
        <f>[1]Sheet1!H96</f>
        <v>16.399999999999999</v>
      </c>
      <c r="I97">
        <f>[1]Sheet1!I96</f>
        <v>16.899999999999999</v>
      </c>
      <c r="J97">
        <f>[1]Sheet1!J96</f>
        <v>16.899999999999999</v>
      </c>
      <c r="K97">
        <f>[1]Sheet1!K96</f>
        <v>16.8</v>
      </c>
      <c r="L97">
        <f>[1]Sheet1!L96</f>
        <v>6.1</v>
      </c>
      <c r="M97">
        <f>[1]Sheet1!M96</f>
        <v>6.1</v>
      </c>
      <c r="N97">
        <f>[1]Sheet1!N96</f>
        <v>6.1</v>
      </c>
      <c r="O97" s="13">
        <f>[1]Sheet1!O96</f>
        <v>6.1</v>
      </c>
      <c r="Q97">
        <f>[1]Sheet1!P96</f>
        <v>1.33</v>
      </c>
      <c r="R97">
        <f>[1]Sheet1!Q96</f>
        <v>1.58</v>
      </c>
      <c r="S97">
        <f>[1]Sheet1!R96</f>
        <v>2.0099999999999998</v>
      </c>
      <c r="T97" s="13">
        <f>[1]Sheet1!S96</f>
        <v>2.25</v>
      </c>
      <c r="V97" s="3">
        <f t="shared" si="51"/>
        <v>2.4426229508196724</v>
      </c>
      <c r="W97" s="3">
        <f t="shared" si="52"/>
        <v>2.5245901639344264</v>
      </c>
      <c r="X97" s="3">
        <f t="shared" si="53"/>
        <v>2.6885245901639343</v>
      </c>
      <c r="Y97" s="3">
        <f t="shared" si="54"/>
        <v>2.7704918032786883</v>
      </c>
      <c r="Z97" s="3">
        <f t="shared" si="55"/>
        <v>2.7704918032786883</v>
      </c>
      <c r="AA97" s="17">
        <f t="shared" si="56"/>
        <v>2.7540983606557381</v>
      </c>
      <c r="AC97">
        <f t="shared" si="57"/>
        <v>8.8000000000000007</v>
      </c>
      <c r="AD97">
        <f t="shared" si="58"/>
        <v>9.3000000000000007</v>
      </c>
      <c r="AE97">
        <f t="shared" si="59"/>
        <v>10.299999999999999</v>
      </c>
      <c r="AF97">
        <f t="shared" si="60"/>
        <v>10.799999999999999</v>
      </c>
      <c r="AG97">
        <f t="shared" si="61"/>
        <v>10.799999999999999</v>
      </c>
      <c r="AH97">
        <f t="shared" si="62"/>
        <v>10.700000000000001</v>
      </c>
      <c r="AI97" s="17">
        <f t="shared" si="63"/>
        <v>2.6584699453551912</v>
      </c>
      <c r="AJ97" s="3"/>
      <c r="AK97" s="4">
        <f>[1]Sheet1!AA96</f>
        <v>0.3</v>
      </c>
      <c r="AL97" s="4">
        <f>[1]Sheet1!AB96</f>
        <v>0.5</v>
      </c>
      <c r="AM97" s="4">
        <f>[1]Sheet1!AC96</f>
        <v>1</v>
      </c>
      <c r="AN97" s="4">
        <f>[1]Sheet1!AD96</f>
        <v>0.6</v>
      </c>
      <c r="AO97" s="18">
        <f>[1]Sheet1!AE96</f>
        <v>-0.1</v>
      </c>
      <c r="AP97" s="3"/>
      <c r="AQ97">
        <f>[1]Sheet1!T96</f>
        <v>-0.8</v>
      </c>
      <c r="AR97">
        <f>[1]Sheet1!U96</f>
        <v>1.2</v>
      </c>
      <c r="AS97">
        <f>[1]Sheet1!V96</f>
        <v>3.1</v>
      </c>
      <c r="AT97" s="13">
        <f>[1]Sheet1!W96</f>
        <v>5</v>
      </c>
      <c r="AV97">
        <f>[1]Sheet1!X96</f>
        <v>27</v>
      </c>
      <c r="AW97">
        <f>[1]Sheet1!Y96</f>
        <v>18</v>
      </c>
      <c r="AX97">
        <f>[1]Sheet1!Z96</f>
        <v>16</v>
      </c>
      <c r="AZ97">
        <f>[1]Sheet1!AF96</f>
        <v>4.4000000000000004</v>
      </c>
      <c r="BA97" s="13">
        <f>[1]Sheet1!AG96</f>
        <v>4.5999999999999996</v>
      </c>
      <c r="BC97" s="2">
        <f t="shared" si="64"/>
        <v>2.4426229508196724</v>
      </c>
      <c r="BD97" s="2">
        <f t="shared" si="65"/>
        <v>2.5245901639344264</v>
      </c>
      <c r="BE97" s="2">
        <f t="shared" si="66"/>
        <v>2.6885245901639343</v>
      </c>
      <c r="BF97" s="2">
        <f t="shared" si="67"/>
        <v>2.7704918032786883</v>
      </c>
      <c r="BG97" s="2">
        <f t="shared" si="68"/>
        <v>2.7704918032786883</v>
      </c>
      <c r="BH97" s="15">
        <f t="shared" si="69"/>
        <v>2.7540983606557381</v>
      </c>
      <c r="BI97" s="1">
        <f t="shared" si="70"/>
        <v>1</v>
      </c>
      <c r="BJ97" s="1">
        <f t="shared" si="71"/>
        <v>1</v>
      </c>
      <c r="BK97" s="1">
        <f t="shared" si="72"/>
        <v>1</v>
      </c>
      <c r="BL97" s="1">
        <f t="shared" si="73"/>
        <v>1</v>
      </c>
      <c r="BM97" s="1">
        <f t="shared" si="74"/>
        <v>1</v>
      </c>
      <c r="BN97" s="1">
        <f t="shared" si="75"/>
        <v>1</v>
      </c>
      <c r="BO97" s="42">
        <f t="shared" si="76"/>
        <v>6</v>
      </c>
      <c r="BP97" s="1" t="str">
        <f t="shared" si="77"/>
        <v>0</v>
      </c>
      <c r="BQ97" s="1" t="str">
        <f t="shared" si="78"/>
        <v>0</v>
      </c>
      <c r="BR97" s="1" t="str">
        <f t="shared" si="79"/>
        <v>0</v>
      </c>
      <c r="BS97" s="1" t="str">
        <f t="shared" si="80"/>
        <v>0</v>
      </c>
      <c r="BT97" s="1" t="str">
        <f t="shared" si="81"/>
        <v>0</v>
      </c>
      <c r="BU97" s="1" t="str">
        <f t="shared" si="82"/>
        <v>0</v>
      </c>
      <c r="BV97" s="42">
        <f t="shared" si="83"/>
        <v>0</v>
      </c>
      <c r="BW97" s="2" t="str">
        <f t="shared" si="49"/>
        <v>Value Creator</v>
      </c>
      <c r="BX97" s="2" t="s">
        <v>63</v>
      </c>
      <c r="BY97" s="39">
        <f t="shared" si="84"/>
        <v>6</v>
      </c>
      <c r="BZ97" s="36" t="s">
        <v>62</v>
      </c>
      <c r="CA97" s="39" t="s">
        <v>83</v>
      </c>
      <c r="CB97" s="39" t="str">
        <f t="shared" si="85"/>
        <v>Decreasing</v>
      </c>
      <c r="CC97" s="21">
        <f>(1+(AQ97/100))*(1+(AR97/100))*(1+(AS97/100))*(1+(AT97/100))-1</f>
        <v>8.6776275199999864E-2</v>
      </c>
      <c r="CD97" s="21">
        <f>(1+(AR97/100))*(1+(AS97/100))*(1+(AT97/100))-1</f>
        <v>9.5540600000000087E-2</v>
      </c>
      <c r="CE97" s="21">
        <f>(1+(AS97/100))*(1+(AT97/100))-1</f>
        <v>8.2549999999999901E-2</v>
      </c>
      <c r="CF97" s="21">
        <f>AT97/100</f>
        <v>0.05</v>
      </c>
      <c r="CG97" s="34">
        <f t="shared" si="50"/>
        <v>7.871671879999996E-2</v>
      </c>
      <c r="CH97" s="43" t="str">
        <f>IF(CF97&gt;CG97,$CN$4,$CN$5)</f>
        <v>Slower</v>
      </c>
      <c r="CI97" s="43">
        <f t="shared" si="86"/>
        <v>0.05</v>
      </c>
      <c r="CJ97" s="43">
        <f t="shared" si="87"/>
        <v>7.871671879999996E-2</v>
      </c>
      <c r="CK97" s="43" t="str">
        <f>IF(AND(BW97=$BW$6,CM97=$CM$5),$CK$4,$CK$5)</f>
        <v>and</v>
      </c>
      <c r="CL97" s="43" t="s">
        <v>69</v>
      </c>
      <c r="CM97" s="31" t="str">
        <f>IF(CF97&gt;0,"Growing","Shrinking")</f>
        <v>Growing</v>
      </c>
      <c r="CN97" s="44" t="str">
        <f>IF(CM97=$CM$4,CH97,#REF!)</f>
        <v>Slower</v>
      </c>
      <c r="CO97" s="44" t="s">
        <v>66</v>
      </c>
      <c r="CP97" s="44"/>
      <c r="CQ97" s="29">
        <f>AV97/100</f>
        <v>0.27</v>
      </c>
      <c r="CS97" s="28">
        <f>AZ97</f>
        <v>4.4000000000000004</v>
      </c>
      <c r="CT97" s="28">
        <f>BA97</f>
        <v>4.5999999999999996</v>
      </c>
      <c r="CY97" s="2">
        <f>Q97/V97</f>
        <v>0.54449664429530198</v>
      </c>
      <c r="CZ97" s="2">
        <f>R97/W97</f>
        <v>0.62584415584415587</v>
      </c>
      <c r="DA97" s="2">
        <f>S97/X97</f>
        <v>0.74762195121951214</v>
      </c>
      <c r="DB97" s="2">
        <f>T97/Y97</f>
        <v>0.81213017751479299</v>
      </c>
      <c r="DC97" s="2">
        <f>T97/Z97</f>
        <v>0.81213017751479299</v>
      </c>
      <c r="DD97" s="2">
        <f>T97/AA97</f>
        <v>0.81696428571428559</v>
      </c>
    </row>
    <row r="98" spans="1:108" x14ac:dyDescent="0.25">
      <c r="A98">
        <f>[1]Sheet1!A97</f>
        <v>2640147</v>
      </c>
      <c r="B98" t="str">
        <f>[1]Sheet1!B97</f>
        <v>Nike</v>
      </c>
      <c r="C98" t="str">
        <f>[1]Sheet1!C97</f>
        <v>Personal Goods</v>
      </c>
      <c r="D98" s="1">
        <f>[1]Sheet1!D97</f>
        <v>83667</v>
      </c>
      <c r="E98" s="1">
        <f>[1]Sheet1!E97</f>
        <v>77403</v>
      </c>
      <c r="F98">
        <f>[1]Sheet1!F97</f>
        <v>11.5</v>
      </c>
      <c r="G98">
        <f>[1]Sheet1!G97</f>
        <v>11</v>
      </c>
      <c r="H98">
        <f>[1]Sheet1!H97</f>
        <v>12.7</v>
      </c>
      <c r="I98">
        <f>[1]Sheet1!I97</f>
        <v>12.9</v>
      </c>
      <c r="J98">
        <f>[1]Sheet1!J97</f>
        <v>13</v>
      </c>
      <c r="K98">
        <f>[1]Sheet1!K97</f>
        <v>12.7</v>
      </c>
      <c r="L98">
        <f>[1]Sheet1!L97</f>
        <v>6.1</v>
      </c>
      <c r="M98">
        <f>[1]Sheet1!M97</f>
        <v>5.9</v>
      </c>
      <c r="N98">
        <f>[1]Sheet1!N97</f>
        <v>5.9</v>
      </c>
      <c r="O98" s="13">
        <f>[1]Sheet1!O97</f>
        <v>6</v>
      </c>
      <c r="Q98">
        <f>[1]Sheet1!P97</f>
        <v>2.33</v>
      </c>
      <c r="R98">
        <f>[1]Sheet1!Q97</f>
        <v>2.27</v>
      </c>
      <c r="S98">
        <f>[1]Sheet1!R97</f>
        <v>2.89</v>
      </c>
      <c r="T98" s="13">
        <f>[1]Sheet1!S97</f>
        <v>3.16</v>
      </c>
      <c r="V98" s="3">
        <f t="shared" si="51"/>
        <v>1.8852459016393444</v>
      </c>
      <c r="W98" s="3">
        <f t="shared" si="52"/>
        <v>1.8644067796610169</v>
      </c>
      <c r="X98" s="3">
        <f t="shared" si="53"/>
        <v>2.1525423728813555</v>
      </c>
      <c r="Y98" s="3">
        <f t="shared" si="54"/>
        <v>2.15</v>
      </c>
      <c r="Z98" s="3">
        <f t="shared" si="55"/>
        <v>2.1666666666666665</v>
      </c>
      <c r="AA98" s="17">
        <f t="shared" si="56"/>
        <v>2.1166666666666667</v>
      </c>
      <c r="AC98">
        <f t="shared" si="57"/>
        <v>5.4</v>
      </c>
      <c r="AD98">
        <f t="shared" si="58"/>
        <v>5.0999999999999996</v>
      </c>
      <c r="AE98">
        <f t="shared" si="59"/>
        <v>6.7999999999999989</v>
      </c>
      <c r="AF98">
        <f t="shared" si="60"/>
        <v>6.9</v>
      </c>
      <c r="AG98">
        <f t="shared" si="61"/>
        <v>7</v>
      </c>
      <c r="AH98">
        <f t="shared" si="62"/>
        <v>6.6999999999999993</v>
      </c>
      <c r="AI98" s="17">
        <f t="shared" si="63"/>
        <v>2.0559213979191751</v>
      </c>
      <c r="AJ98" s="3"/>
      <c r="AK98" s="4">
        <f>[1]Sheet1!AA97</f>
        <v>0.4</v>
      </c>
      <c r="AL98" s="4">
        <f>[1]Sheet1!AB97</f>
        <v>-0.4</v>
      </c>
      <c r="AM98" s="4">
        <f>[1]Sheet1!AC97</f>
        <v>1.6</v>
      </c>
      <c r="AN98" s="4">
        <f>[1]Sheet1!AD97</f>
        <v>0.3</v>
      </c>
      <c r="AO98" s="18">
        <f>[1]Sheet1!AE97</f>
        <v>-0.3</v>
      </c>
      <c r="AP98" s="3"/>
      <c r="AQ98">
        <f>[1]Sheet1!T97</f>
        <v>2.8</v>
      </c>
      <c r="AR98">
        <f>[1]Sheet1!U97</f>
        <v>7.7</v>
      </c>
      <c r="AS98">
        <f>[1]Sheet1!V97</f>
        <v>1.6</v>
      </c>
      <c r="AT98" s="13">
        <f>[1]Sheet1!W97</f>
        <v>11.2</v>
      </c>
      <c r="AV98">
        <f>[1]Sheet1!X97</f>
        <v>18</v>
      </c>
      <c r="AW98">
        <f>[1]Sheet1!Y97</f>
        <v>12</v>
      </c>
      <c r="AX98">
        <f>[1]Sheet1!Z97</f>
        <v>4</v>
      </c>
      <c r="AZ98">
        <f>[1]Sheet1!AF97</f>
        <v>12.8</v>
      </c>
      <c r="BA98" s="13">
        <f>[1]Sheet1!AG97</f>
        <v>15.9</v>
      </c>
      <c r="BC98" s="2">
        <f t="shared" si="64"/>
        <v>1.8852459016393444</v>
      </c>
      <c r="BD98" s="2">
        <f t="shared" si="65"/>
        <v>1.8644067796610169</v>
      </c>
      <c r="BE98" s="2">
        <f t="shared" si="66"/>
        <v>2.1525423728813555</v>
      </c>
      <c r="BF98" s="2">
        <f t="shared" si="67"/>
        <v>2.15</v>
      </c>
      <c r="BG98" s="2">
        <f t="shared" si="68"/>
        <v>2.1666666666666665</v>
      </c>
      <c r="BH98" s="15">
        <f t="shared" si="69"/>
        <v>2.1166666666666667</v>
      </c>
      <c r="BI98" s="1">
        <f t="shared" si="70"/>
        <v>1</v>
      </c>
      <c r="BJ98" s="1">
        <f t="shared" si="71"/>
        <v>1</v>
      </c>
      <c r="BK98" s="1">
        <f t="shared" si="72"/>
        <v>1</v>
      </c>
      <c r="BL98" s="1">
        <f t="shared" si="73"/>
        <v>1</v>
      </c>
      <c r="BM98" s="1">
        <f t="shared" si="74"/>
        <v>1</v>
      </c>
      <c r="BN98" s="1">
        <f t="shared" si="75"/>
        <v>1</v>
      </c>
      <c r="BO98" s="42">
        <f t="shared" si="76"/>
        <v>6</v>
      </c>
      <c r="BP98" s="1" t="str">
        <f t="shared" si="77"/>
        <v>0</v>
      </c>
      <c r="BQ98" s="1" t="str">
        <f t="shared" si="78"/>
        <v>0</v>
      </c>
      <c r="BR98" s="1" t="str">
        <f t="shared" si="79"/>
        <v>0</v>
      </c>
      <c r="BS98" s="1" t="str">
        <f t="shared" si="80"/>
        <v>0</v>
      </c>
      <c r="BT98" s="1" t="str">
        <f t="shared" si="81"/>
        <v>0</v>
      </c>
      <c r="BU98" s="1" t="str">
        <f t="shared" si="82"/>
        <v>0</v>
      </c>
      <c r="BV98" s="42">
        <f t="shared" si="83"/>
        <v>0</v>
      </c>
      <c r="BW98" s="2" t="str">
        <f t="shared" si="49"/>
        <v>Value Creator</v>
      </c>
      <c r="BX98" s="2" t="s">
        <v>63</v>
      </c>
      <c r="BY98" s="39">
        <f t="shared" si="84"/>
        <v>6</v>
      </c>
      <c r="BZ98" s="36" t="s">
        <v>62</v>
      </c>
      <c r="CA98" s="39" t="s">
        <v>83</v>
      </c>
      <c r="CB98" s="39" t="str">
        <f t="shared" si="85"/>
        <v>Increasing</v>
      </c>
      <c r="CC98" s="21">
        <f>(1+(AQ98/100))*(1+(AR98/100))*(1+(AS98/100))*(1+(AT98/100))-1</f>
        <v>0.25085599155200011</v>
      </c>
      <c r="CD98" s="21">
        <f>(1+(AR98/100))*(1+(AS98/100))*(1+(AT98/100))-1</f>
        <v>0.21678598399999993</v>
      </c>
      <c r="CE98" s="21">
        <f>(1+(AS98/100))*(1+(AT98/100))-1</f>
        <v>0.12979200000000013</v>
      </c>
      <c r="CF98" s="21">
        <f>AT98/100</f>
        <v>0.11199999999999999</v>
      </c>
      <c r="CG98" s="34">
        <f t="shared" si="50"/>
        <v>0.17735849388800004</v>
      </c>
      <c r="CH98" s="43" t="str">
        <f>IF(CF98&gt;CG98,$CN$4,$CN$5)</f>
        <v>Slower</v>
      </c>
      <c r="CI98" s="43">
        <f t="shared" si="86"/>
        <v>0.11199999999999999</v>
      </c>
      <c r="CJ98" s="43">
        <f t="shared" si="87"/>
        <v>0.17735849388800004</v>
      </c>
      <c r="CK98" s="43" t="str">
        <f>IF(AND(BW98=$BW$6,CM98=$CM$5),$CK$4,$CK$5)</f>
        <v>and</v>
      </c>
      <c r="CL98" s="43" t="s">
        <v>69</v>
      </c>
      <c r="CM98" s="31" t="str">
        <f>IF(CF98&gt;0,"Growing","Shrinking")</f>
        <v>Growing</v>
      </c>
      <c r="CN98" s="44" t="str">
        <f>IF(CM98=$CM$4,CH98,#REF!)</f>
        <v>Slower</v>
      </c>
      <c r="CO98" s="44" t="s">
        <v>66</v>
      </c>
      <c r="CP98" s="44"/>
      <c r="CQ98" s="29">
        <f>AV98/100</f>
        <v>0.18</v>
      </c>
      <c r="CS98" s="28">
        <f>AZ98</f>
        <v>12.8</v>
      </c>
      <c r="CT98" s="28">
        <f>BA98</f>
        <v>15.9</v>
      </c>
      <c r="CY98" s="2">
        <f>Q98/V98</f>
        <v>1.2359130434782608</v>
      </c>
      <c r="CZ98" s="2">
        <f>R98/W98</f>
        <v>1.2175454545454547</v>
      </c>
      <c r="DA98" s="2">
        <f>S98/X98</f>
        <v>1.3425984251968508</v>
      </c>
      <c r="DB98" s="2">
        <f>T98/Y98</f>
        <v>1.4697674418604652</v>
      </c>
      <c r="DC98" s="2">
        <f>T98/Z98</f>
        <v>1.4584615384615387</v>
      </c>
      <c r="DD98" s="2">
        <f>T98/AA98</f>
        <v>1.4929133858267718</v>
      </c>
    </row>
    <row r="99" spans="1:108" x14ac:dyDescent="0.25">
      <c r="A99">
        <f>[1]Sheet1!A98</f>
        <v>6640767</v>
      </c>
      <c r="B99" t="str">
        <f>[1]Sheet1!B98</f>
        <v>Nippon Meat</v>
      </c>
      <c r="C99" t="str">
        <f>[1]Sheet1!C98</f>
        <v>Food Producers</v>
      </c>
      <c r="D99" s="1">
        <f>[1]Sheet1!D98</f>
        <v>4407</v>
      </c>
      <c r="E99" s="1">
        <f>[1]Sheet1!E98</f>
        <v>4782</v>
      </c>
      <c r="F99">
        <f>[1]Sheet1!F98</f>
        <v>1.7</v>
      </c>
      <c r="G99">
        <f>[1]Sheet1!G98</f>
        <v>0.8</v>
      </c>
      <c r="H99">
        <f>[1]Sheet1!H98</f>
        <v>0.2</v>
      </c>
      <c r="I99">
        <f>[1]Sheet1!I98</f>
        <v>1.9</v>
      </c>
      <c r="J99">
        <f>[1]Sheet1!J98</f>
        <v>1.2</v>
      </c>
      <c r="K99">
        <f>[1]Sheet1!K98</f>
        <v>1.9</v>
      </c>
      <c r="L99">
        <f>[1]Sheet1!L98</f>
        <v>5.4</v>
      </c>
      <c r="M99">
        <f>[1]Sheet1!M98</f>
        <v>5.5</v>
      </c>
      <c r="N99">
        <f>[1]Sheet1!N98</f>
        <v>5.5</v>
      </c>
      <c r="O99" s="13">
        <f>[1]Sheet1!O98</f>
        <v>5.5</v>
      </c>
      <c r="Q99">
        <f>[1]Sheet1!P98</f>
        <v>0.51</v>
      </c>
      <c r="R99">
        <f>[1]Sheet1!Q98</f>
        <v>0.47</v>
      </c>
      <c r="S99">
        <f>[1]Sheet1!R98</f>
        <v>0.47</v>
      </c>
      <c r="T99" s="13">
        <f>[1]Sheet1!S98</f>
        <v>0.72</v>
      </c>
      <c r="V99" s="3">
        <f t="shared" si="51"/>
        <v>0.31481481481481477</v>
      </c>
      <c r="W99" s="3">
        <f t="shared" si="52"/>
        <v>0.14545454545454548</v>
      </c>
      <c r="X99" s="3">
        <f t="shared" si="53"/>
        <v>3.6363636363636369E-2</v>
      </c>
      <c r="Y99" s="3">
        <f t="shared" si="54"/>
        <v>0.34545454545454546</v>
      </c>
      <c r="Z99" s="3">
        <f t="shared" si="55"/>
        <v>0.21818181818181817</v>
      </c>
      <c r="AA99" s="17">
        <f t="shared" si="56"/>
        <v>0.34545454545454546</v>
      </c>
      <c r="AC99">
        <f t="shared" si="57"/>
        <v>-3.7</v>
      </c>
      <c r="AD99">
        <f t="shared" si="58"/>
        <v>-4.7</v>
      </c>
      <c r="AE99">
        <f t="shared" si="59"/>
        <v>-5.3</v>
      </c>
      <c r="AF99">
        <f t="shared" si="60"/>
        <v>-3.6</v>
      </c>
      <c r="AG99">
        <f t="shared" si="61"/>
        <v>-4.3</v>
      </c>
      <c r="AH99">
        <f t="shared" si="62"/>
        <v>-3.6</v>
      </c>
      <c r="AI99" s="17">
        <f t="shared" si="63"/>
        <v>0.23428731762065094</v>
      </c>
      <c r="AJ99" s="3"/>
      <c r="AK99" s="4">
        <f>[1]Sheet1!AA98</f>
        <v>0.3</v>
      </c>
      <c r="AL99" s="4">
        <f>[1]Sheet1!AB98</f>
        <v>-0.9</v>
      </c>
      <c r="AM99" s="4">
        <f>[1]Sheet1!AC98</f>
        <v>-0.6</v>
      </c>
      <c r="AN99" s="4">
        <f>[1]Sheet1!AD98</f>
        <v>0.9</v>
      </c>
      <c r="AO99" s="18">
        <f>[1]Sheet1!AE98</f>
        <v>0.7</v>
      </c>
      <c r="AP99" s="3"/>
      <c r="AQ99">
        <f>[1]Sheet1!T98</f>
        <v>-3.3</v>
      </c>
      <c r="AR99">
        <f>[1]Sheet1!U98</f>
        <v>1.1000000000000001</v>
      </c>
      <c r="AS99">
        <f>[1]Sheet1!V98</f>
        <v>1.3</v>
      </c>
      <c r="AT99" s="13">
        <f>[1]Sheet1!W98</f>
        <v>1.9</v>
      </c>
      <c r="AV99">
        <f>[1]Sheet1!X98</f>
        <v>-40</v>
      </c>
      <c r="AW99">
        <f>[1]Sheet1!Y98</f>
        <v>-6</v>
      </c>
      <c r="AX99">
        <f>[1]Sheet1!Z98</f>
        <v>-3</v>
      </c>
      <c r="AZ99">
        <f>[1]Sheet1!AF98</f>
        <v>4.7</v>
      </c>
      <c r="BA99" s="13">
        <f>[1]Sheet1!AG98</f>
        <v>5.6</v>
      </c>
      <c r="BC99" s="2">
        <f t="shared" si="64"/>
        <v>0.31481481481481477</v>
      </c>
      <c r="BD99" s="2">
        <f t="shared" si="65"/>
        <v>0.14545454545454548</v>
      </c>
      <c r="BE99" s="2">
        <f t="shared" si="66"/>
        <v>3.6363636363636369E-2</v>
      </c>
      <c r="BF99" s="2">
        <f t="shared" si="67"/>
        <v>0.34545454545454546</v>
      </c>
      <c r="BG99" s="2">
        <f t="shared" si="68"/>
        <v>0.21818181818181817</v>
      </c>
      <c r="BH99" s="15">
        <f t="shared" si="69"/>
        <v>0.34545454545454546</v>
      </c>
      <c r="BI99" s="1" t="str">
        <f t="shared" si="70"/>
        <v>0</v>
      </c>
      <c r="BJ99" s="1" t="str">
        <f t="shared" si="71"/>
        <v>0</v>
      </c>
      <c r="BK99" s="1" t="str">
        <f t="shared" si="72"/>
        <v>0</v>
      </c>
      <c r="BL99" s="1" t="str">
        <f t="shared" si="73"/>
        <v>0</v>
      </c>
      <c r="BM99" s="1" t="str">
        <f t="shared" si="74"/>
        <v>0</v>
      </c>
      <c r="BN99" s="1" t="str">
        <f t="shared" si="75"/>
        <v>0</v>
      </c>
      <c r="BO99" s="42">
        <f t="shared" si="76"/>
        <v>0</v>
      </c>
      <c r="BP99" s="1">
        <f t="shared" si="77"/>
        <v>1</v>
      </c>
      <c r="BQ99" s="1">
        <f t="shared" si="78"/>
        <v>1</v>
      </c>
      <c r="BR99" s="1">
        <f t="shared" si="79"/>
        <v>1</v>
      </c>
      <c r="BS99" s="1">
        <f t="shared" si="80"/>
        <v>1</v>
      </c>
      <c r="BT99" s="1">
        <f t="shared" si="81"/>
        <v>1</v>
      </c>
      <c r="BU99" s="1">
        <f t="shared" si="82"/>
        <v>1</v>
      </c>
      <c r="BV99" s="42">
        <f t="shared" si="83"/>
        <v>6</v>
      </c>
      <c r="BW99" s="2" t="str">
        <f t="shared" si="49"/>
        <v>Value Destroyer</v>
      </c>
      <c r="BX99" s="2" t="s">
        <v>63</v>
      </c>
      <c r="BY99" s="39">
        <f t="shared" si="84"/>
        <v>6</v>
      </c>
      <c r="BZ99" s="36" t="s">
        <v>62</v>
      </c>
      <c r="CA99" s="39" t="s">
        <v>83</v>
      </c>
      <c r="CB99" s="39" t="str">
        <f t="shared" si="85"/>
        <v>Decreasing</v>
      </c>
      <c r="CC99" s="21">
        <f>(1+(AQ99/100))*(1+(AR99/100))*(1+(AS99/100))*(1+(AT99/100))-1</f>
        <v>9.1628603389997121E-3</v>
      </c>
      <c r="CD99" s="21">
        <f>(1+(AR99/100))*(1+(AS99/100))*(1+(AT99/100))-1</f>
        <v>4.3601716999999596E-2</v>
      </c>
      <c r="CE99" s="21">
        <f>(1+(AS99/100))*(1+(AT99/100))-1</f>
        <v>3.2246999999999693E-2</v>
      </c>
      <c r="CF99" s="21">
        <f>AT99/100</f>
        <v>1.9E-2</v>
      </c>
      <c r="CG99" s="34">
        <f t="shared" si="50"/>
        <v>2.6002894334749751E-2</v>
      </c>
      <c r="CH99" s="43" t="str">
        <f>IF(CF99&gt;CG99,$CN$4,$CN$5)</f>
        <v>Slower</v>
      </c>
      <c r="CI99" s="43">
        <f t="shared" si="86"/>
        <v>1.9E-2</v>
      </c>
      <c r="CJ99" s="43">
        <f t="shared" si="87"/>
        <v>2.6002894334749751E-2</v>
      </c>
      <c r="CK99" s="43" t="str">
        <f>IF(AND(BW99=$BW$6,CM99=$CM$5),$CK$4,$CK$5)</f>
        <v>and</v>
      </c>
      <c r="CL99" s="43" t="s">
        <v>69</v>
      </c>
      <c r="CM99" s="31" t="str">
        <f>IF(CF99&gt;0,"Growing","Shrinking")</f>
        <v>Growing</v>
      </c>
      <c r="CN99" s="44" t="str">
        <f>IF(CM99=$CM$4,CH99,#REF!)</f>
        <v>Slower</v>
      </c>
      <c r="CO99" s="44" t="s">
        <v>66</v>
      </c>
      <c r="CP99" s="44"/>
      <c r="CQ99" s="29">
        <f>AV99/100</f>
        <v>-0.4</v>
      </c>
      <c r="CS99" s="28">
        <f>AZ99</f>
        <v>4.7</v>
      </c>
      <c r="CT99" s="28">
        <f>BA99</f>
        <v>5.6</v>
      </c>
      <c r="CY99" s="2">
        <f>Q99/V99</f>
        <v>1.6200000000000003</v>
      </c>
      <c r="CZ99" s="2">
        <f>R99/W99</f>
        <v>3.2312499999999993</v>
      </c>
      <c r="DA99" s="2">
        <f>S99/X99</f>
        <v>12.924999999999997</v>
      </c>
      <c r="DB99" s="2">
        <f>T99/Y99</f>
        <v>2.0842105263157893</v>
      </c>
      <c r="DC99" s="2">
        <f>T99/Z99</f>
        <v>3.3</v>
      </c>
      <c r="DD99" s="2">
        <f>T99/AA99</f>
        <v>2.0842105263157893</v>
      </c>
    </row>
    <row r="100" spans="1:108" x14ac:dyDescent="0.25">
      <c r="A100">
        <f>[1]Sheet1!A99</f>
        <v>2641827</v>
      </c>
      <c r="B100" t="str">
        <f>[1]Sheet1!B99</f>
        <v>Nordstrom</v>
      </c>
      <c r="C100" t="str">
        <f>[1]Sheet1!C99</f>
        <v>Genl Retailers</v>
      </c>
      <c r="D100" s="1">
        <f>[1]Sheet1!D99</f>
        <v>14440</v>
      </c>
      <c r="E100" s="1">
        <f>[1]Sheet1!E99</f>
        <v>16011</v>
      </c>
      <c r="F100">
        <f>[1]Sheet1!F99</f>
        <v>7.3</v>
      </c>
      <c r="G100">
        <f>[1]Sheet1!G99</f>
        <v>8.6999999999999993</v>
      </c>
      <c r="H100">
        <f>[1]Sheet1!H99</f>
        <v>8</v>
      </c>
      <c r="I100">
        <f>[1]Sheet1!I99</f>
        <v>7.7</v>
      </c>
      <c r="J100">
        <f>[1]Sheet1!J99</f>
        <v>7.5</v>
      </c>
      <c r="K100">
        <f>[1]Sheet1!K99</f>
        <v>7.7</v>
      </c>
      <c r="L100">
        <f>[1]Sheet1!L99</f>
        <v>5.7</v>
      </c>
      <c r="M100">
        <f>[1]Sheet1!M99</f>
        <v>5.7</v>
      </c>
      <c r="N100">
        <f>[1]Sheet1!N99</f>
        <v>5.7</v>
      </c>
      <c r="O100" s="13">
        <f>[1]Sheet1!O99</f>
        <v>5.8</v>
      </c>
      <c r="Q100">
        <f>[1]Sheet1!P99</f>
        <v>1.18</v>
      </c>
      <c r="R100">
        <f>[1]Sheet1!Q99</f>
        <v>1.21</v>
      </c>
      <c r="S100">
        <f>[1]Sheet1!R99</f>
        <v>1.19</v>
      </c>
      <c r="T100" s="13">
        <f>[1]Sheet1!S99</f>
        <v>1.32</v>
      </c>
      <c r="V100" s="3">
        <f t="shared" si="51"/>
        <v>1.2807017543859649</v>
      </c>
      <c r="W100" s="3">
        <f t="shared" si="52"/>
        <v>1.5263157894736841</v>
      </c>
      <c r="X100" s="3">
        <f t="shared" si="53"/>
        <v>1.4035087719298245</v>
      </c>
      <c r="Y100" s="3">
        <f t="shared" si="54"/>
        <v>1.3275862068965518</v>
      </c>
      <c r="Z100" s="3">
        <f t="shared" si="55"/>
        <v>1.2931034482758621</v>
      </c>
      <c r="AA100" s="17">
        <f t="shared" si="56"/>
        <v>1.3275862068965518</v>
      </c>
      <c r="AC100">
        <f t="shared" si="57"/>
        <v>1.5999999999999996</v>
      </c>
      <c r="AD100">
        <f t="shared" si="58"/>
        <v>2.9999999999999991</v>
      </c>
      <c r="AE100">
        <f t="shared" si="59"/>
        <v>2.2999999999999998</v>
      </c>
      <c r="AF100">
        <f t="shared" si="60"/>
        <v>1.9000000000000004</v>
      </c>
      <c r="AG100">
        <f t="shared" si="61"/>
        <v>1.7000000000000002</v>
      </c>
      <c r="AH100">
        <f t="shared" si="62"/>
        <v>1.9000000000000004</v>
      </c>
      <c r="AI100" s="17">
        <f t="shared" si="63"/>
        <v>1.3598003629764064</v>
      </c>
      <c r="AJ100" s="3"/>
      <c r="AK100" s="4">
        <f>[1]Sheet1!AA99</f>
        <v>0.2</v>
      </c>
      <c r="AL100" s="4">
        <f>[1]Sheet1!AB99</f>
        <v>1.3</v>
      </c>
      <c r="AM100" s="4">
        <f>[1]Sheet1!AC99</f>
        <v>-0.7</v>
      </c>
      <c r="AN100" s="4">
        <f>[1]Sheet1!AD99</f>
        <v>-0.5</v>
      </c>
      <c r="AO100" s="18">
        <f>[1]Sheet1!AE99</f>
        <v>0.3</v>
      </c>
      <c r="AP100" s="3"/>
      <c r="AQ100">
        <f>[1]Sheet1!T99</f>
        <v>10.3</v>
      </c>
      <c r="AR100">
        <f>[1]Sheet1!U99</f>
        <v>-1.4</v>
      </c>
      <c r="AS100">
        <f>[1]Sheet1!V99</f>
        <v>4.0999999999999996</v>
      </c>
      <c r="AT100" s="13">
        <f>[1]Sheet1!W99</f>
        <v>1.6</v>
      </c>
      <c r="AV100">
        <f>[1]Sheet1!X99</f>
        <v>-9</v>
      </c>
      <c r="AW100">
        <f>[1]Sheet1!Y99</f>
        <v>15</v>
      </c>
      <c r="AX100">
        <f>[1]Sheet1!Z99</f>
        <v>8</v>
      </c>
      <c r="AZ100">
        <f>[1]Sheet1!AF99</f>
        <v>7.7</v>
      </c>
      <c r="BA100" s="13">
        <f>[1]Sheet1!AG99</f>
        <v>8.4</v>
      </c>
      <c r="BC100" s="2">
        <f t="shared" si="64"/>
        <v>1.2807017543859649</v>
      </c>
      <c r="BD100" s="2">
        <f t="shared" si="65"/>
        <v>1.5263157894736841</v>
      </c>
      <c r="BE100" s="2">
        <f t="shared" si="66"/>
        <v>1.4035087719298245</v>
      </c>
      <c r="BF100" s="2">
        <f t="shared" si="67"/>
        <v>1.3275862068965518</v>
      </c>
      <c r="BG100" s="2">
        <f t="shared" si="68"/>
        <v>1.2931034482758621</v>
      </c>
      <c r="BH100" s="15">
        <f t="shared" si="69"/>
        <v>1.3275862068965518</v>
      </c>
      <c r="BI100" s="1">
        <f t="shared" si="70"/>
        <v>1</v>
      </c>
      <c r="BJ100" s="1">
        <f t="shared" si="71"/>
        <v>1</v>
      </c>
      <c r="BK100" s="1">
        <f t="shared" si="72"/>
        <v>1</v>
      </c>
      <c r="BL100" s="1">
        <f t="shared" si="73"/>
        <v>1</v>
      </c>
      <c r="BM100" s="1">
        <f t="shared" si="74"/>
        <v>1</v>
      </c>
      <c r="BN100" s="1">
        <f t="shared" si="75"/>
        <v>1</v>
      </c>
      <c r="BO100" s="42">
        <f t="shared" si="76"/>
        <v>6</v>
      </c>
      <c r="BP100" s="1" t="str">
        <f t="shared" si="77"/>
        <v>0</v>
      </c>
      <c r="BQ100" s="1" t="str">
        <f t="shared" si="78"/>
        <v>0</v>
      </c>
      <c r="BR100" s="1" t="str">
        <f t="shared" si="79"/>
        <v>0</v>
      </c>
      <c r="BS100" s="1" t="str">
        <f t="shared" si="80"/>
        <v>0</v>
      </c>
      <c r="BT100" s="1" t="str">
        <f t="shared" si="81"/>
        <v>0</v>
      </c>
      <c r="BU100" s="1" t="str">
        <f t="shared" si="82"/>
        <v>0</v>
      </c>
      <c r="BV100" s="42">
        <f t="shared" si="83"/>
        <v>0</v>
      </c>
      <c r="BW100" s="2" t="str">
        <f t="shared" si="49"/>
        <v>Value Creator</v>
      </c>
      <c r="BX100" s="2" t="s">
        <v>63</v>
      </c>
      <c r="BY100" s="39">
        <f t="shared" si="84"/>
        <v>6</v>
      </c>
      <c r="BZ100" s="36" t="s">
        <v>62</v>
      </c>
      <c r="CA100" s="39" t="s">
        <v>83</v>
      </c>
      <c r="CB100" s="39" t="str">
        <f t="shared" si="85"/>
        <v>Decreasing</v>
      </c>
      <c r="CC100" s="21">
        <f>(1+(AQ100/100))*(1+(AR100/100))*(1+(AS100/100))*(1+(AT100/100))-1</f>
        <v>0.15026224404800015</v>
      </c>
      <c r="CD100" s="21">
        <f>(1+(AR100/100))*(1+(AS100/100))*(1+(AT100/100))-1</f>
        <v>4.284881599999979E-2</v>
      </c>
      <c r="CE100" s="21">
        <f>(1+(AS100/100))*(1+(AT100/100))-1</f>
        <v>5.765599999999993E-2</v>
      </c>
      <c r="CF100" s="21">
        <f>AT100/100</f>
        <v>1.6E-2</v>
      </c>
      <c r="CG100" s="34">
        <f t="shared" si="50"/>
        <v>6.6691765011999971E-2</v>
      </c>
      <c r="CH100" s="43" t="str">
        <f>IF(CF100&gt;CG100,$CN$4,$CN$5)</f>
        <v>Slower</v>
      </c>
      <c r="CI100" s="43">
        <f t="shared" si="86"/>
        <v>1.6E-2</v>
      </c>
      <c r="CJ100" s="43">
        <f t="shared" si="87"/>
        <v>6.6691765011999971E-2</v>
      </c>
      <c r="CK100" s="43" t="str">
        <f>IF(AND(BW100=$BW$6,CM100=$CM$5),$CK$4,$CK$5)</f>
        <v>and</v>
      </c>
      <c r="CL100" s="43" t="s">
        <v>69</v>
      </c>
      <c r="CM100" s="31" t="str">
        <f>IF(CF100&gt;0,"Growing","Shrinking")</f>
        <v>Growing</v>
      </c>
      <c r="CN100" s="44" t="str">
        <f>IF(CM100=$CM$4,CH100,#REF!)</f>
        <v>Slower</v>
      </c>
      <c r="CO100" s="44" t="s">
        <v>66</v>
      </c>
      <c r="CP100" s="44"/>
      <c r="CQ100" s="29">
        <f>AV100/100</f>
        <v>-0.09</v>
      </c>
      <c r="CS100" s="28">
        <f>AZ100</f>
        <v>7.7</v>
      </c>
      <c r="CT100" s="28">
        <f>BA100</f>
        <v>8.4</v>
      </c>
      <c r="CY100" s="2">
        <f>Q100/V100</f>
        <v>0.92136986301369861</v>
      </c>
      <c r="CZ100" s="2">
        <f>R100/W100</f>
        <v>0.79275862068965519</v>
      </c>
      <c r="DA100" s="2">
        <f>S100/X100</f>
        <v>0.84787500000000005</v>
      </c>
      <c r="DB100" s="2">
        <f>T100/Y100</f>
        <v>0.99428571428571422</v>
      </c>
      <c r="DC100" s="2">
        <f>T100/Z100</f>
        <v>1.0207999999999999</v>
      </c>
      <c r="DD100" s="2">
        <f>T100/AA100</f>
        <v>0.99428571428571422</v>
      </c>
    </row>
    <row r="101" spans="1:108" x14ac:dyDescent="0.25">
      <c r="A101">
        <f>[1]Sheet1!A100</f>
        <v>2616870</v>
      </c>
      <c r="B101" t="str">
        <f>[1]Sheet1!B100</f>
        <v>Nu Skin</v>
      </c>
      <c r="C101" t="str">
        <f>[1]Sheet1!C100</f>
        <v>Personal Goods</v>
      </c>
      <c r="D101" s="1">
        <f>[1]Sheet1!D100</f>
        <v>2380</v>
      </c>
      <c r="E101" s="1">
        <f>[1]Sheet1!E100</f>
        <v>1911</v>
      </c>
      <c r="F101">
        <f>[1]Sheet1!F100</f>
        <v>16.399999999999999</v>
      </c>
      <c r="G101">
        <f>[1]Sheet1!G100</f>
        <v>19.3</v>
      </c>
      <c r="H101">
        <f>[1]Sheet1!H100</f>
        <v>21.2</v>
      </c>
      <c r="I101">
        <f>[1]Sheet1!I100</f>
        <v>12.9</v>
      </c>
      <c r="J101">
        <f>[1]Sheet1!J100</f>
        <v>15.2</v>
      </c>
      <c r="K101">
        <f>[1]Sheet1!K100</f>
        <v>12.5</v>
      </c>
      <c r="L101">
        <f>[1]Sheet1!L100</f>
        <v>5.9</v>
      </c>
      <c r="M101">
        <f>[1]Sheet1!M100</f>
        <v>5.9</v>
      </c>
      <c r="N101">
        <f>[1]Sheet1!N100</f>
        <v>5.8</v>
      </c>
      <c r="O101" s="13">
        <f>[1]Sheet1!O100</f>
        <v>5.8</v>
      </c>
      <c r="Q101">
        <f>[1]Sheet1!P100</f>
        <v>2.14</v>
      </c>
      <c r="R101">
        <f>[1]Sheet1!Q100</f>
        <v>2.2999999999999998</v>
      </c>
      <c r="S101">
        <f>[1]Sheet1!R100</f>
        <v>2.82</v>
      </c>
      <c r="T101" s="13">
        <f>[1]Sheet1!S100</f>
        <v>1.32</v>
      </c>
      <c r="V101" s="3">
        <f t="shared" si="51"/>
        <v>2.7796610169491522</v>
      </c>
      <c r="W101" s="3">
        <f t="shared" si="52"/>
        <v>3.2711864406779658</v>
      </c>
      <c r="X101" s="3">
        <f t="shared" si="53"/>
        <v>3.6551724137931036</v>
      </c>
      <c r="Y101" s="3">
        <f t="shared" si="54"/>
        <v>2.2241379310344831</v>
      </c>
      <c r="Z101" s="3">
        <f t="shared" si="55"/>
        <v>2.6206896551724137</v>
      </c>
      <c r="AA101" s="17">
        <f t="shared" si="56"/>
        <v>2.1551724137931036</v>
      </c>
      <c r="AC101">
        <f t="shared" si="57"/>
        <v>10.499999999999998</v>
      </c>
      <c r="AD101">
        <f t="shared" si="58"/>
        <v>13.4</v>
      </c>
      <c r="AE101">
        <f t="shared" si="59"/>
        <v>15.399999999999999</v>
      </c>
      <c r="AF101">
        <f t="shared" si="60"/>
        <v>7.1000000000000005</v>
      </c>
      <c r="AG101">
        <f t="shared" si="61"/>
        <v>9.3999999999999986</v>
      </c>
      <c r="AH101">
        <f t="shared" si="62"/>
        <v>6.7</v>
      </c>
      <c r="AI101" s="17">
        <f t="shared" si="63"/>
        <v>2.7843366452367033</v>
      </c>
      <c r="AJ101" s="3"/>
      <c r="AK101" s="4">
        <f>[1]Sheet1!AA100</f>
        <v>3.5</v>
      </c>
      <c r="AL101" s="4">
        <f>[1]Sheet1!AB100</f>
        <v>2.9</v>
      </c>
      <c r="AM101" s="4">
        <f>[1]Sheet1!AC100</f>
        <v>1.9</v>
      </c>
      <c r="AN101" s="4">
        <f>[1]Sheet1!AD100</f>
        <v>-6</v>
      </c>
      <c r="AO101" s="18">
        <f>[1]Sheet1!AE100</f>
        <v>-2.8</v>
      </c>
      <c r="AP101" s="3"/>
      <c r="AQ101">
        <f>[1]Sheet1!T100</f>
        <v>0.2</v>
      </c>
      <c r="AR101">
        <f>[1]Sheet1!U100</f>
        <v>6.6</v>
      </c>
      <c r="AS101">
        <f>[1]Sheet1!V100</f>
        <v>24.4</v>
      </c>
      <c r="AT101" s="13">
        <f>[1]Sheet1!W100</f>
        <v>11.2</v>
      </c>
      <c r="AV101">
        <f>[1]Sheet1!X100</f>
        <v>40</v>
      </c>
      <c r="AW101">
        <f>[1]Sheet1!Y100</f>
        <v>34</v>
      </c>
      <c r="AX101">
        <f>[1]Sheet1!Z100</f>
        <v>18</v>
      </c>
      <c r="AZ101">
        <f>[1]Sheet1!AF100</f>
        <v>19.899999999999999</v>
      </c>
      <c r="BA101" s="13">
        <f>[1]Sheet1!AG100</f>
        <v>17.5</v>
      </c>
      <c r="BC101" s="2">
        <f t="shared" si="64"/>
        <v>2.7796610169491522</v>
      </c>
      <c r="BD101" s="2">
        <f t="shared" si="65"/>
        <v>3.2711864406779658</v>
      </c>
      <c r="BE101" s="2">
        <f t="shared" si="66"/>
        <v>3.6551724137931036</v>
      </c>
      <c r="BF101" s="2">
        <f t="shared" si="67"/>
        <v>2.2241379310344831</v>
      </c>
      <c r="BG101" s="2">
        <f t="shared" si="68"/>
        <v>2.6206896551724137</v>
      </c>
      <c r="BH101" s="15">
        <f t="shared" si="69"/>
        <v>2.1551724137931036</v>
      </c>
      <c r="BI101" s="1">
        <f t="shared" si="70"/>
        <v>1</v>
      </c>
      <c r="BJ101" s="1">
        <f t="shared" si="71"/>
        <v>1</v>
      </c>
      <c r="BK101" s="1">
        <f t="shared" si="72"/>
        <v>1</v>
      </c>
      <c r="BL101" s="1">
        <f t="shared" si="73"/>
        <v>1</v>
      </c>
      <c r="BM101" s="1">
        <f t="shared" si="74"/>
        <v>1</v>
      </c>
      <c r="BN101" s="1">
        <f t="shared" si="75"/>
        <v>1</v>
      </c>
      <c r="BO101" s="42">
        <f t="shared" si="76"/>
        <v>6</v>
      </c>
      <c r="BP101" s="1" t="str">
        <f t="shared" si="77"/>
        <v>0</v>
      </c>
      <c r="BQ101" s="1" t="str">
        <f t="shared" si="78"/>
        <v>0</v>
      </c>
      <c r="BR101" s="1" t="str">
        <f t="shared" si="79"/>
        <v>0</v>
      </c>
      <c r="BS101" s="1" t="str">
        <f t="shared" si="80"/>
        <v>0</v>
      </c>
      <c r="BT101" s="1" t="str">
        <f t="shared" si="81"/>
        <v>0</v>
      </c>
      <c r="BU101" s="1" t="str">
        <f t="shared" si="82"/>
        <v>0</v>
      </c>
      <c r="BV101" s="42">
        <f t="shared" si="83"/>
        <v>0</v>
      </c>
      <c r="BW101" s="2" t="str">
        <f t="shared" si="49"/>
        <v>Value Creator</v>
      </c>
      <c r="BX101" s="2" t="s">
        <v>63</v>
      </c>
      <c r="BY101" s="39">
        <f t="shared" si="84"/>
        <v>6</v>
      </c>
      <c r="BZ101" s="36" t="s">
        <v>62</v>
      </c>
      <c r="CA101" s="39" t="s">
        <v>83</v>
      </c>
      <c r="CB101" s="39" t="str">
        <f t="shared" si="85"/>
        <v>Increasing</v>
      </c>
      <c r="CC101" s="21">
        <f>(1+(AQ101/100))*(1+(AR101/100))*(1+(AS101/100))*(1+(AT101/100))-1</f>
        <v>0.47757690329600022</v>
      </c>
      <c r="CD101" s="21">
        <f>(1+(AR101/100))*(1+(AS101/100))*(1+(AT101/100))-1</f>
        <v>0.47462764800000024</v>
      </c>
      <c r="CE101" s="21">
        <f>(1+(AS101/100))*(1+(AT101/100))-1</f>
        <v>0.38332800000000011</v>
      </c>
      <c r="CF101" s="21">
        <f>AT101/100</f>
        <v>0.11199999999999999</v>
      </c>
      <c r="CG101" s="34">
        <f t="shared" si="50"/>
        <v>0.36188313782400017</v>
      </c>
      <c r="CH101" s="43" t="str">
        <f>IF(CF101&gt;CG101,$CN$4,$CN$5)</f>
        <v>Slower</v>
      </c>
      <c r="CI101" s="43">
        <f t="shared" si="86"/>
        <v>0.11199999999999999</v>
      </c>
      <c r="CJ101" s="43">
        <f t="shared" si="87"/>
        <v>0.36188313782400017</v>
      </c>
      <c r="CK101" s="43" t="str">
        <f>IF(AND(BW101=$BW$6,CM101=$CM$5),$CK$4,$CK$5)</f>
        <v>and</v>
      </c>
      <c r="CL101" s="43" t="s">
        <v>69</v>
      </c>
      <c r="CM101" s="31" t="str">
        <f>IF(CF101&gt;0,"Growing","Shrinking")</f>
        <v>Growing</v>
      </c>
      <c r="CN101" s="44" t="str">
        <f>IF(CM101=$CM$4,CH101,#REF!)</f>
        <v>Slower</v>
      </c>
      <c r="CO101" s="44" t="s">
        <v>66</v>
      </c>
      <c r="CP101" s="44"/>
      <c r="CQ101" s="29">
        <f>AV101/100</f>
        <v>0.4</v>
      </c>
      <c r="CS101" s="28">
        <f>AZ101</f>
        <v>19.899999999999999</v>
      </c>
      <c r="CT101" s="28">
        <f>BA101</f>
        <v>17.5</v>
      </c>
      <c r="CY101" s="2">
        <f>Q101/V101</f>
        <v>0.76987804878048793</v>
      </c>
      <c r="CZ101" s="2">
        <f>R101/W101</f>
        <v>0.70310880829015543</v>
      </c>
      <c r="DA101" s="2">
        <f>S101/X101</f>
        <v>0.77150943396226401</v>
      </c>
      <c r="DB101" s="2">
        <f>T101/Y101</f>
        <v>0.59348837209302319</v>
      </c>
      <c r="DC101" s="2">
        <f>T101/Z101</f>
        <v>0.50368421052631585</v>
      </c>
      <c r="DD101" s="2">
        <f>T101/AA101</f>
        <v>0.61248000000000002</v>
      </c>
    </row>
    <row r="102" spans="1:108" x14ac:dyDescent="0.25">
      <c r="A102" t="str">
        <f>[1]Sheet1!A101</f>
        <v>B3MBS74</v>
      </c>
      <c r="B102" t="str">
        <f>[1]Sheet1!B101</f>
        <v>Ocado</v>
      </c>
      <c r="C102" t="str">
        <f>[1]Sheet1!C101</f>
        <v>Food &amp; Drug Retail</v>
      </c>
      <c r="D102" s="1">
        <f>[1]Sheet1!D101</f>
        <v>2851</v>
      </c>
      <c r="E102" s="1">
        <f>[1]Sheet1!E101</f>
        <v>2873</v>
      </c>
      <c r="F102">
        <f>[1]Sheet1!F101</f>
        <v>-2.1</v>
      </c>
      <c r="G102">
        <f>[1]Sheet1!G101</f>
        <v>-3.8</v>
      </c>
      <c r="H102">
        <f>[1]Sheet1!H101</f>
        <v>0.4</v>
      </c>
      <c r="I102">
        <f>[1]Sheet1!I101</f>
        <v>6.1</v>
      </c>
      <c r="J102">
        <f>[1]Sheet1!J101</f>
        <v>4.3</v>
      </c>
      <c r="K102">
        <f>[1]Sheet1!K101</f>
        <v>6.3</v>
      </c>
      <c r="L102">
        <f>[1]Sheet1!L101</f>
        <v>6.2</v>
      </c>
      <c r="M102">
        <f>[1]Sheet1!M101</f>
        <v>6.2</v>
      </c>
      <c r="N102">
        <f>[1]Sheet1!N101</f>
        <v>6.2</v>
      </c>
      <c r="O102" s="13">
        <f>[1]Sheet1!O101</f>
        <v>6.3</v>
      </c>
      <c r="Q102">
        <f>[1]Sheet1!P101</f>
        <v>2.39</v>
      </c>
      <c r="R102">
        <f>[1]Sheet1!Q101</f>
        <v>1.25</v>
      </c>
      <c r="S102">
        <f>[1]Sheet1!R101</f>
        <v>2.78</v>
      </c>
      <c r="T102" s="13">
        <f>[1]Sheet1!S101</f>
        <v>3.3</v>
      </c>
      <c r="V102" s="3">
        <f t="shared" si="51"/>
        <v>-0.33870967741935487</v>
      </c>
      <c r="W102" s="3">
        <f t="shared" si="52"/>
        <v>-0.61290322580645151</v>
      </c>
      <c r="X102" s="3">
        <f t="shared" si="53"/>
        <v>6.4516129032258063E-2</v>
      </c>
      <c r="Y102" s="3">
        <f t="shared" si="54"/>
        <v>0.96825396825396826</v>
      </c>
      <c r="Z102" s="3">
        <f t="shared" si="55"/>
        <v>0.68253968253968256</v>
      </c>
      <c r="AA102" s="17">
        <f t="shared" si="56"/>
        <v>1</v>
      </c>
      <c r="AC102">
        <f t="shared" si="57"/>
        <v>-8.3000000000000007</v>
      </c>
      <c r="AD102">
        <f t="shared" si="58"/>
        <v>-10</v>
      </c>
      <c r="AE102">
        <f t="shared" si="59"/>
        <v>-5.8</v>
      </c>
      <c r="AF102">
        <f t="shared" si="60"/>
        <v>-0.20000000000000018</v>
      </c>
      <c r="AG102">
        <f t="shared" si="61"/>
        <v>-2</v>
      </c>
      <c r="AH102">
        <f t="shared" si="62"/>
        <v>0</v>
      </c>
      <c r="AI102" s="17">
        <f t="shared" si="63"/>
        <v>0.29394947943335042</v>
      </c>
      <c r="AJ102" s="3"/>
      <c r="AK102" s="4">
        <f>[1]Sheet1!AA101</f>
        <v>-1.4</v>
      </c>
      <c r="AL102" s="4">
        <f>[1]Sheet1!AB101</f>
        <v>-1.7</v>
      </c>
      <c r="AM102" s="4">
        <f>[1]Sheet1!AC101</f>
        <v>4.2</v>
      </c>
      <c r="AN102" s="4">
        <f>[1]Sheet1!AD101</f>
        <v>3.9</v>
      </c>
      <c r="AO102" s="18">
        <f>[1]Sheet1!AE101</f>
        <v>2</v>
      </c>
      <c r="AP102" s="3"/>
      <c r="AQ102">
        <f>[1]Sheet1!T101</f>
        <v>13.7</v>
      </c>
      <c r="AR102">
        <f>[1]Sheet1!U101</f>
        <v>19.7</v>
      </c>
      <c r="AS102">
        <f>[1]Sheet1!V101</f>
        <v>8.8000000000000007</v>
      </c>
      <c r="AT102" s="13">
        <f>[1]Sheet1!W101</f>
        <v>-1.6</v>
      </c>
      <c r="AV102" t="str">
        <f>[1]Sheet1!X101</f>
        <v>-</v>
      </c>
      <c r="AW102" t="str">
        <f>[1]Sheet1!Y101</f>
        <v>-</v>
      </c>
      <c r="AX102" t="str">
        <f>[1]Sheet1!Z101</f>
        <v>-</v>
      </c>
      <c r="AZ102">
        <f>[1]Sheet1!AF101</f>
        <v>8.9</v>
      </c>
      <c r="BA102" s="13">
        <f>[1]Sheet1!AG101</f>
        <v>12.3</v>
      </c>
      <c r="BC102" s="2">
        <f t="shared" si="64"/>
        <v>-0.33870967741935487</v>
      </c>
      <c r="BD102" s="2">
        <f t="shared" si="65"/>
        <v>-0.61290322580645151</v>
      </c>
      <c r="BE102" s="2">
        <f t="shared" si="66"/>
        <v>6.4516129032258063E-2</v>
      </c>
      <c r="BF102" s="2">
        <f t="shared" si="67"/>
        <v>0.96825396825396826</v>
      </c>
      <c r="BG102" s="2">
        <f t="shared" si="68"/>
        <v>0.68253968253968256</v>
      </c>
      <c r="BH102" s="15">
        <f t="shared" si="69"/>
        <v>1</v>
      </c>
      <c r="BI102" s="1" t="str">
        <f t="shared" si="70"/>
        <v>0</v>
      </c>
      <c r="BJ102" s="1" t="str">
        <f t="shared" si="71"/>
        <v>0</v>
      </c>
      <c r="BK102" s="1" t="str">
        <f t="shared" si="72"/>
        <v>0</v>
      </c>
      <c r="BL102" s="1" t="str">
        <f t="shared" si="73"/>
        <v>0</v>
      </c>
      <c r="BM102" s="1" t="str">
        <f t="shared" si="74"/>
        <v>0</v>
      </c>
      <c r="BN102" s="1" t="str">
        <f t="shared" si="75"/>
        <v>0</v>
      </c>
      <c r="BO102" s="42">
        <f t="shared" si="76"/>
        <v>0</v>
      </c>
      <c r="BP102" s="1">
        <f t="shared" si="77"/>
        <v>1</v>
      </c>
      <c r="BQ102" s="1">
        <f t="shared" si="78"/>
        <v>1</v>
      </c>
      <c r="BR102" s="1">
        <f t="shared" si="79"/>
        <v>1</v>
      </c>
      <c r="BS102" s="1">
        <f t="shared" si="80"/>
        <v>1</v>
      </c>
      <c r="BT102" s="1">
        <f t="shared" si="81"/>
        <v>1</v>
      </c>
      <c r="BU102" s="1" t="str">
        <f t="shared" si="82"/>
        <v>0</v>
      </c>
      <c r="BV102" s="42">
        <f t="shared" si="83"/>
        <v>5</v>
      </c>
      <c r="BW102" s="2" t="str">
        <f t="shared" si="49"/>
        <v>Value Destroyer</v>
      </c>
      <c r="BX102" s="2" t="s">
        <v>63</v>
      </c>
      <c r="BY102" s="39">
        <f t="shared" si="84"/>
        <v>5</v>
      </c>
      <c r="BZ102" s="36" t="s">
        <v>62</v>
      </c>
      <c r="CA102" s="39" t="s">
        <v>83</v>
      </c>
      <c r="CB102" s="39" t="str">
        <f t="shared" si="85"/>
        <v>Decreasing</v>
      </c>
      <c r="CC102" s="21">
        <f>(1+(AQ102/100))*(1+(AR102/100))*(1+(AS102/100))*(1+(AT102/100))-1</f>
        <v>0.45706393548800017</v>
      </c>
      <c r="CD102" s="21">
        <f>(1+(AR102/100))*(1+(AS102/100))*(1+(AT102/100))-1</f>
        <v>0.28149862400000014</v>
      </c>
      <c r="CE102" s="21">
        <f>(1+(AS102/100))*(1+(AT102/100))-1</f>
        <v>7.0591999999999988E-2</v>
      </c>
      <c r="CF102" s="21">
        <f>AT102/100</f>
        <v>-1.6E-2</v>
      </c>
      <c r="CG102" s="34">
        <f t="shared" si="50"/>
        <v>0.19828863987200007</v>
      </c>
      <c r="CH102" s="43" t="str">
        <f>IF(CF102&gt;CG102,$CN$4,$CN$5)</f>
        <v>Slower</v>
      </c>
      <c r="CI102" s="43">
        <f t="shared" si="86"/>
        <v>1.6E-2</v>
      </c>
      <c r="CJ102" s="43">
        <f t="shared" si="87"/>
        <v>0.19828863987200007</v>
      </c>
      <c r="CK102" s="43" t="str">
        <f>IF(AND(BW102=$BW$6,CM102=$CM$5),$CK$4,$CK$5)</f>
        <v>but</v>
      </c>
      <c r="CL102" s="43" t="s">
        <v>69</v>
      </c>
      <c r="CM102" s="31" t="str">
        <f>IF(CF102&gt;0,"Growing","Shrinking")</f>
        <v>Shrinking</v>
      </c>
      <c r="CN102" s="44" t="e">
        <f>IF(CM102=$CM$4,CH102,#REF!)</f>
        <v>#REF!</v>
      </c>
      <c r="CO102" s="44" t="s">
        <v>66</v>
      </c>
      <c r="CP102" s="44"/>
      <c r="CQ102" s="29" t="e">
        <f>AV102/100</f>
        <v>#VALUE!</v>
      </c>
      <c r="CS102" s="28">
        <f>AZ102</f>
        <v>8.9</v>
      </c>
      <c r="CT102" s="28">
        <f>BA102</f>
        <v>12.3</v>
      </c>
      <c r="CY102" s="2">
        <f>Q102/V102</f>
        <v>-7.0561904761904755</v>
      </c>
      <c r="CZ102" s="2">
        <f>R102/W102</f>
        <v>-2.0394736842105265</v>
      </c>
      <c r="DA102" s="2">
        <f>S102/X102</f>
        <v>43.089999999999996</v>
      </c>
      <c r="DB102" s="2">
        <f>T102/Y102</f>
        <v>3.4081967213114752</v>
      </c>
      <c r="DC102" s="2">
        <f>T102/Z102</f>
        <v>4.8348837209302324</v>
      </c>
      <c r="DD102" s="2">
        <f>T102/AA102</f>
        <v>3.3</v>
      </c>
    </row>
    <row r="103" spans="1:108" x14ac:dyDescent="0.25">
      <c r="A103">
        <f>[1]Sheet1!A102</f>
        <v>6483821</v>
      </c>
      <c r="B103" t="str">
        <f>[1]Sheet1!B102</f>
        <v>Onward Holdings</v>
      </c>
      <c r="C103" t="str">
        <f>[1]Sheet1!C102</f>
        <v>Personal Goods</v>
      </c>
      <c r="D103" s="1">
        <f>[1]Sheet1!D102</f>
        <v>963</v>
      </c>
      <c r="E103" s="1">
        <f>[1]Sheet1!E102</f>
        <v>1197</v>
      </c>
      <c r="F103">
        <f>[1]Sheet1!F102</f>
        <v>-0.4</v>
      </c>
      <c r="G103">
        <f>[1]Sheet1!G102</f>
        <v>-0.5</v>
      </c>
      <c r="H103">
        <f>[1]Sheet1!H102</f>
        <v>-0.5</v>
      </c>
      <c r="I103">
        <f>[1]Sheet1!I102</f>
        <v>-0.8</v>
      </c>
      <c r="J103">
        <f>[1]Sheet1!J102</f>
        <v>-0.9</v>
      </c>
      <c r="K103">
        <f>[1]Sheet1!K102</f>
        <v>-0.8</v>
      </c>
      <c r="L103">
        <f>[1]Sheet1!L102</f>
        <v>5.5</v>
      </c>
      <c r="M103">
        <f>[1]Sheet1!M102</f>
        <v>5.4</v>
      </c>
      <c r="N103">
        <f>[1]Sheet1!N102</f>
        <v>5.5</v>
      </c>
      <c r="O103" s="13">
        <f>[1]Sheet1!O102</f>
        <v>5.4</v>
      </c>
      <c r="Q103">
        <f>[1]Sheet1!P102</f>
        <v>0.5</v>
      </c>
      <c r="R103">
        <f>[1]Sheet1!Q102</f>
        <v>0.49</v>
      </c>
      <c r="S103">
        <f>[1]Sheet1!R102</f>
        <v>0.5</v>
      </c>
      <c r="T103" s="13">
        <f>[1]Sheet1!S102</f>
        <v>0.49</v>
      </c>
      <c r="V103" s="3">
        <f t="shared" si="51"/>
        <v>-7.2727272727272738E-2</v>
      </c>
      <c r="W103" s="3">
        <f t="shared" si="52"/>
        <v>-9.2592592592592587E-2</v>
      </c>
      <c r="X103" s="3">
        <f t="shared" si="53"/>
        <v>-9.0909090909090912E-2</v>
      </c>
      <c r="Y103" s="3">
        <f t="shared" si="54"/>
        <v>-0.14814814814814814</v>
      </c>
      <c r="Z103" s="3">
        <f t="shared" si="55"/>
        <v>-0.16666666666666666</v>
      </c>
      <c r="AA103" s="17">
        <f t="shared" si="56"/>
        <v>-0.14814814814814814</v>
      </c>
      <c r="AC103">
        <f t="shared" si="57"/>
        <v>-5.9</v>
      </c>
      <c r="AD103">
        <f t="shared" si="58"/>
        <v>-5.9</v>
      </c>
      <c r="AE103">
        <f t="shared" si="59"/>
        <v>-6</v>
      </c>
      <c r="AF103">
        <f t="shared" si="60"/>
        <v>-6.2</v>
      </c>
      <c r="AG103">
        <f t="shared" si="61"/>
        <v>-6.3000000000000007</v>
      </c>
      <c r="AH103">
        <f t="shared" si="62"/>
        <v>-6.2</v>
      </c>
      <c r="AI103" s="17">
        <f t="shared" si="63"/>
        <v>-0.11986531986531986</v>
      </c>
      <c r="AJ103" s="3"/>
      <c r="AK103" s="4">
        <f>[1]Sheet1!AA102</f>
        <v>0.1</v>
      </c>
      <c r="AL103" s="4">
        <f>[1]Sheet1!AB102</f>
        <v>-0.1</v>
      </c>
      <c r="AM103" s="4">
        <f>[1]Sheet1!AC102</f>
        <v>0</v>
      </c>
      <c r="AN103" s="4">
        <f>[1]Sheet1!AD102</f>
        <v>-0.4</v>
      </c>
      <c r="AO103" s="18">
        <f>[1]Sheet1!AE102</f>
        <v>0.1</v>
      </c>
      <c r="AP103" s="3"/>
      <c r="AQ103">
        <f>[1]Sheet1!T102</f>
        <v>-1.5</v>
      </c>
      <c r="AR103">
        <f>[1]Sheet1!U102</f>
        <v>11.2</v>
      </c>
      <c r="AS103">
        <f>[1]Sheet1!V102</f>
        <v>8.3000000000000007</v>
      </c>
      <c r="AT103" s="13">
        <f>[1]Sheet1!W102</f>
        <v>0</v>
      </c>
      <c r="AV103" t="str">
        <f>[1]Sheet1!X102</f>
        <v>-</v>
      </c>
      <c r="AW103" t="str">
        <f>[1]Sheet1!Y102</f>
        <v>-</v>
      </c>
      <c r="AX103" t="str">
        <f>[1]Sheet1!Z102</f>
        <v>-</v>
      </c>
      <c r="AZ103">
        <f>[1]Sheet1!AF102</f>
        <v>2</v>
      </c>
      <c r="BA103" s="13">
        <f>[1]Sheet1!AG102</f>
        <v>2.1</v>
      </c>
      <c r="BC103" s="2">
        <f t="shared" si="64"/>
        <v>-7.2727272727272738E-2</v>
      </c>
      <c r="BD103" s="2">
        <f t="shared" si="65"/>
        <v>-9.2592592592592587E-2</v>
      </c>
      <c r="BE103" s="2">
        <f t="shared" si="66"/>
        <v>-9.0909090909090912E-2</v>
      </c>
      <c r="BF103" s="2">
        <f t="shared" si="67"/>
        <v>-0.14814814814814814</v>
      </c>
      <c r="BG103" s="2">
        <f t="shared" si="68"/>
        <v>-0.16666666666666666</v>
      </c>
      <c r="BH103" s="15">
        <f t="shared" si="69"/>
        <v>-0.14814814814814814</v>
      </c>
      <c r="BI103" s="1" t="str">
        <f t="shared" si="70"/>
        <v>0</v>
      </c>
      <c r="BJ103" s="1" t="str">
        <f t="shared" si="71"/>
        <v>0</v>
      </c>
      <c r="BK103" s="1" t="str">
        <f t="shared" si="72"/>
        <v>0</v>
      </c>
      <c r="BL103" s="1" t="str">
        <f t="shared" si="73"/>
        <v>0</v>
      </c>
      <c r="BM103" s="1" t="str">
        <f t="shared" si="74"/>
        <v>0</v>
      </c>
      <c r="BN103" s="1" t="str">
        <f t="shared" si="75"/>
        <v>0</v>
      </c>
      <c r="BO103" s="42">
        <f t="shared" si="76"/>
        <v>0</v>
      </c>
      <c r="BP103" s="1">
        <f t="shared" si="77"/>
        <v>1</v>
      </c>
      <c r="BQ103" s="1">
        <f t="shared" si="78"/>
        <v>1</v>
      </c>
      <c r="BR103" s="1">
        <f t="shared" si="79"/>
        <v>1</v>
      </c>
      <c r="BS103" s="1">
        <f t="shared" si="80"/>
        <v>1</v>
      </c>
      <c r="BT103" s="1">
        <f t="shared" si="81"/>
        <v>1</v>
      </c>
      <c r="BU103" s="1">
        <f t="shared" si="82"/>
        <v>1</v>
      </c>
      <c r="BV103" s="42">
        <f t="shared" si="83"/>
        <v>6</v>
      </c>
      <c r="BW103" s="2" t="str">
        <f t="shared" ref="BW103:BW134" si="88">IF(AI103&gt;1,$BW$5,$BW$6)</f>
        <v>Value Destroyer</v>
      </c>
      <c r="BX103" s="2" t="s">
        <v>63</v>
      </c>
      <c r="BY103" s="39">
        <f t="shared" si="84"/>
        <v>6</v>
      </c>
      <c r="BZ103" s="36" t="s">
        <v>62</v>
      </c>
      <c r="CA103" s="39" t="s">
        <v>83</v>
      </c>
      <c r="CB103" s="39" t="str">
        <f t="shared" si="85"/>
        <v>Decreasing</v>
      </c>
      <c r="CC103" s="21">
        <f>(1+(AQ103/100))*(1+(AR103/100))*(1+(AS103/100))*(1+(AT103/100))-1</f>
        <v>0.18623155999999996</v>
      </c>
      <c r="CD103" s="21">
        <f>(1+(AR103/100))*(1+(AS103/100))*(1+(AT103/100))-1</f>
        <v>0.20429600000000003</v>
      </c>
      <c r="CE103" s="21">
        <f>(1+(AS103/100))*(1+(AT103/100))-1</f>
        <v>8.2999999999999963E-2</v>
      </c>
      <c r="CF103" s="21">
        <f>AT103/100</f>
        <v>0</v>
      </c>
      <c r="CG103" s="34">
        <f t="shared" ref="CG103:CG134" si="89">AVERAGE(CC103:CF103)</f>
        <v>0.11838188999999999</v>
      </c>
      <c r="CH103" s="43" t="str">
        <f>IF(CF103&gt;CG103,$CN$4,$CN$5)</f>
        <v>Slower</v>
      </c>
      <c r="CI103" s="43">
        <f t="shared" si="86"/>
        <v>0</v>
      </c>
      <c r="CJ103" s="43">
        <f t="shared" si="87"/>
        <v>0.11838188999999999</v>
      </c>
      <c r="CK103" s="43" t="str">
        <f>IF(AND(BW103=$BW$6,CM103=$CM$5),$CK$4,$CK$5)</f>
        <v>but</v>
      </c>
      <c r="CL103" s="43" t="s">
        <v>69</v>
      </c>
      <c r="CM103" s="31" t="str">
        <f>IF(CF103&gt;0,"Growing","Shrinking")</f>
        <v>Shrinking</v>
      </c>
      <c r="CN103" s="44" t="e">
        <f>IF(CM103=$CM$4,CH103,#REF!)</f>
        <v>#REF!</v>
      </c>
      <c r="CO103" s="44" t="s">
        <v>66</v>
      </c>
      <c r="CP103" s="44"/>
      <c r="CQ103" s="29" t="e">
        <f>AV103/100</f>
        <v>#VALUE!</v>
      </c>
      <c r="CS103" s="28">
        <f>AZ103</f>
        <v>2</v>
      </c>
      <c r="CT103" s="28">
        <f>BA103</f>
        <v>2.1</v>
      </c>
      <c r="CY103" s="2">
        <f>Q103/V103</f>
        <v>-6.8749999999999991</v>
      </c>
      <c r="CZ103" s="2">
        <f>R103/W103</f>
        <v>-5.2919999999999998</v>
      </c>
      <c r="DA103" s="2">
        <f>S103/X103</f>
        <v>-5.5</v>
      </c>
      <c r="DB103" s="2">
        <f>T103/Y103</f>
        <v>-3.3075000000000001</v>
      </c>
      <c r="DC103" s="2">
        <f>T103/Z103</f>
        <v>-2.94</v>
      </c>
      <c r="DD103" s="2">
        <f>T103/AA103</f>
        <v>-3.3075000000000001</v>
      </c>
    </row>
    <row r="104" spans="1:108" x14ac:dyDescent="0.25">
      <c r="A104" t="str">
        <f>[1]Sheet1!A103</f>
        <v>B44XTX8</v>
      </c>
      <c r="B104" t="str">
        <f>[1]Sheet1!B103</f>
        <v>Pandora</v>
      </c>
      <c r="C104" t="str">
        <f>[1]Sheet1!C103</f>
        <v>Personal Goods</v>
      </c>
      <c r="D104" s="1">
        <f>[1]Sheet1!D103</f>
        <v>10381</v>
      </c>
      <c r="E104" s="1">
        <f>[1]Sheet1!E103</f>
        <v>9545</v>
      </c>
      <c r="F104">
        <f>[1]Sheet1!F103</f>
        <v>20.8</v>
      </c>
      <c r="G104">
        <f>[1]Sheet1!G103</f>
        <v>13.8</v>
      </c>
      <c r="H104">
        <f>[1]Sheet1!H103</f>
        <v>22.7</v>
      </c>
      <c r="I104">
        <f>[1]Sheet1!I103</f>
        <v>25.3</v>
      </c>
      <c r="J104">
        <f>[1]Sheet1!J103</f>
        <v>25.8</v>
      </c>
      <c r="K104">
        <f>[1]Sheet1!K103</f>
        <v>25.2</v>
      </c>
      <c r="L104">
        <f>[1]Sheet1!L103</f>
        <v>6.5</v>
      </c>
      <c r="M104">
        <f>[1]Sheet1!M103</f>
        <v>6.5</v>
      </c>
      <c r="N104">
        <f>[1]Sheet1!N103</f>
        <v>6.5</v>
      </c>
      <c r="O104" s="13">
        <f>[1]Sheet1!O103</f>
        <v>6.6</v>
      </c>
      <c r="Q104">
        <f>[1]Sheet1!P103</f>
        <v>2.62</v>
      </c>
      <c r="R104">
        <f>[1]Sheet1!Q103</f>
        <v>1.24</v>
      </c>
      <c r="S104">
        <f>[1]Sheet1!R103</f>
        <v>2.68</v>
      </c>
      <c r="T104" s="13">
        <f>[1]Sheet1!S103</f>
        <v>3.93</v>
      </c>
      <c r="V104" s="3">
        <f t="shared" si="51"/>
        <v>3.2</v>
      </c>
      <c r="W104" s="3">
        <f t="shared" si="52"/>
        <v>2.1230769230769231</v>
      </c>
      <c r="X104" s="3">
        <f t="shared" si="53"/>
        <v>3.4923076923076923</v>
      </c>
      <c r="Y104" s="3">
        <f t="shared" si="54"/>
        <v>3.8333333333333335</v>
      </c>
      <c r="Z104" s="3">
        <f t="shared" si="55"/>
        <v>3.9090909090909096</v>
      </c>
      <c r="AA104" s="17">
        <f t="shared" si="56"/>
        <v>3.8181818181818183</v>
      </c>
      <c r="AC104">
        <f t="shared" si="57"/>
        <v>14.3</v>
      </c>
      <c r="AD104">
        <f t="shared" si="58"/>
        <v>7.3000000000000007</v>
      </c>
      <c r="AE104">
        <f t="shared" si="59"/>
        <v>16.2</v>
      </c>
      <c r="AF104">
        <f t="shared" si="60"/>
        <v>18.700000000000003</v>
      </c>
      <c r="AG104">
        <f t="shared" si="61"/>
        <v>19.200000000000003</v>
      </c>
      <c r="AH104">
        <f t="shared" si="62"/>
        <v>18.600000000000001</v>
      </c>
      <c r="AI104" s="17">
        <f t="shared" si="63"/>
        <v>3.3959984459984462</v>
      </c>
      <c r="AJ104" s="3"/>
      <c r="AK104" s="4">
        <f>[1]Sheet1!AA103</f>
        <v>-4</v>
      </c>
      <c r="AL104" s="4">
        <f>[1]Sheet1!AB103</f>
        <v>-6.9</v>
      </c>
      <c r="AM104" s="4">
        <f>[1]Sheet1!AC103</f>
        <v>8.9</v>
      </c>
      <c r="AN104" s="4">
        <f>[1]Sheet1!AD103</f>
        <v>3.1</v>
      </c>
      <c r="AO104" s="18">
        <f>[1]Sheet1!AE103</f>
        <v>-0.6</v>
      </c>
      <c r="AP104" s="3"/>
      <c r="AQ104">
        <f>[1]Sheet1!T103</f>
        <v>-7.7</v>
      </c>
      <c r="AR104">
        <f>[1]Sheet1!U103</f>
        <v>8.4</v>
      </c>
      <c r="AS104">
        <f>[1]Sheet1!V103</f>
        <v>5.3</v>
      </c>
      <c r="AT104" s="13">
        <f>[1]Sheet1!W103</f>
        <v>26.5</v>
      </c>
      <c r="AV104">
        <f>[1]Sheet1!X103</f>
        <v>20</v>
      </c>
      <c r="AW104">
        <f>[1]Sheet1!Y103</f>
        <v>41</v>
      </c>
      <c r="AX104" t="str">
        <f>[1]Sheet1!Z103</f>
        <v>-</v>
      </c>
      <c r="AZ104">
        <f>[1]Sheet1!AF103</f>
        <v>19.3</v>
      </c>
      <c r="BA104" s="13">
        <f>[1]Sheet1!AG103</f>
        <v>31</v>
      </c>
      <c r="BC104" s="2">
        <f t="shared" si="64"/>
        <v>3.2</v>
      </c>
      <c r="BD104" s="2">
        <f t="shared" si="65"/>
        <v>2.1230769230769231</v>
      </c>
      <c r="BE104" s="2">
        <f t="shared" si="66"/>
        <v>3.4923076923076923</v>
      </c>
      <c r="BF104" s="2">
        <f t="shared" si="67"/>
        <v>3.8333333333333335</v>
      </c>
      <c r="BG104" s="2">
        <f t="shared" si="68"/>
        <v>3.9090909090909096</v>
      </c>
      <c r="BH104" s="15">
        <f t="shared" si="69"/>
        <v>3.8181818181818183</v>
      </c>
      <c r="BI104" s="1">
        <f t="shared" si="70"/>
        <v>1</v>
      </c>
      <c r="BJ104" s="1">
        <f t="shared" si="71"/>
        <v>1</v>
      </c>
      <c r="BK104" s="1">
        <f t="shared" si="72"/>
        <v>1</v>
      </c>
      <c r="BL104" s="1">
        <f t="shared" si="73"/>
        <v>1</v>
      </c>
      <c r="BM104" s="1">
        <f t="shared" si="74"/>
        <v>1</v>
      </c>
      <c r="BN104" s="1">
        <f t="shared" si="75"/>
        <v>1</v>
      </c>
      <c r="BO104" s="42">
        <f t="shared" si="76"/>
        <v>6</v>
      </c>
      <c r="BP104" s="1" t="str">
        <f t="shared" si="77"/>
        <v>0</v>
      </c>
      <c r="BQ104" s="1" t="str">
        <f t="shared" si="78"/>
        <v>0</v>
      </c>
      <c r="BR104" s="1" t="str">
        <f t="shared" si="79"/>
        <v>0</v>
      </c>
      <c r="BS104" s="1" t="str">
        <f t="shared" si="80"/>
        <v>0</v>
      </c>
      <c r="BT104" s="1" t="str">
        <f t="shared" si="81"/>
        <v>0</v>
      </c>
      <c r="BU104" s="1" t="str">
        <f t="shared" si="82"/>
        <v>0</v>
      </c>
      <c r="BV104" s="42">
        <f t="shared" si="83"/>
        <v>0</v>
      </c>
      <c r="BW104" s="2" t="str">
        <f t="shared" si="88"/>
        <v>Value Creator</v>
      </c>
      <c r="BX104" s="2" t="s">
        <v>63</v>
      </c>
      <c r="BY104" s="39">
        <f t="shared" si="84"/>
        <v>6</v>
      </c>
      <c r="BZ104" s="36" t="s">
        <v>62</v>
      </c>
      <c r="CA104" s="39" t="s">
        <v>83</v>
      </c>
      <c r="CB104" s="39" t="str">
        <f t="shared" si="85"/>
        <v>Increasing</v>
      </c>
      <c r="CC104" s="21">
        <f>(1+(AQ104/100))*(1+(AR104/100))*(1+(AS104/100))*(1+(AT104/100))-1</f>
        <v>0.33275364794000017</v>
      </c>
      <c r="CD104" s="21">
        <f>(1+(AR104/100))*(1+(AS104/100))*(1+(AT104/100))-1</f>
        <v>0.44393678000000003</v>
      </c>
      <c r="CE104" s="21">
        <f>(1+(AS104/100))*(1+(AT104/100))-1</f>
        <v>0.33204500000000015</v>
      </c>
      <c r="CF104" s="21">
        <f>AT104/100</f>
        <v>0.26500000000000001</v>
      </c>
      <c r="CG104" s="34">
        <f t="shared" si="89"/>
        <v>0.34343385698500006</v>
      </c>
      <c r="CH104" s="43" t="str">
        <f>IF(CF104&gt;CG104,$CN$4,$CN$5)</f>
        <v>Slower</v>
      </c>
      <c r="CI104" s="43">
        <f t="shared" si="86"/>
        <v>0.26500000000000001</v>
      </c>
      <c r="CJ104" s="43">
        <f t="shared" si="87"/>
        <v>0.34343385698500006</v>
      </c>
      <c r="CK104" s="43" t="str">
        <f>IF(AND(BW104=$BW$6,CM104=$CM$5),$CK$4,$CK$5)</f>
        <v>and</v>
      </c>
      <c r="CL104" s="43" t="s">
        <v>69</v>
      </c>
      <c r="CM104" s="31" t="str">
        <f>IF(CF104&gt;0,"Growing","Shrinking")</f>
        <v>Growing</v>
      </c>
      <c r="CN104" s="44" t="str">
        <f>IF(CM104=$CM$4,CH104,#REF!)</f>
        <v>Slower</v>
      </c>
      <c r="CO104" s="44" t="s">
        <v>66</v>
      </c>
      <c r="CP104" s="44"/>
      <c r="CQ104" s="29">
        <f>AV104/100</f>
        <v>0.2</v>
      </c>
      <c r="CS104" s="28">
        <f>AZ104</f>
        <v>19.3</v>
      </c>
      <c r="CT104" s="28">
        <f>BA104</f>
        <v>31</v>
      </c>
      <c r="CY104" s="2">
        <f>Q104/V104</f>
        <v>0.81874999999999998</v>
      </c>
      <c r="CZ104" s="2">
        <f>R104/W104</f>
        <v>0.58405797101449275</v>
      </c>
      <c r="DA104" s="2">
        <f>S104/X104</f>
        <v>0.76740088105726878</v>
      </c>
      <c r="DB104" s="2">
        <f>T104/Y104</f>
        <v>1.0252173913043479</v>
      </c>
      <c r="DC104" s="2">
        <f>T104/Z104</f>
        <v>1.0053488372093022</v>
      </c>
      <c r="DD104" s="2">
        <f>T104/AA104</f>
        <v>1.0292857142857144</v>
      </c>
    </row>
    <row r="105" spans="1:108" x14ac:dyDescent="0.25">
      <c r="A105">
        <f>[1]Sheet1!A104</f>
        <v>2063034</v>
      </c>
      <c r="B105" t="str">
        <f>[1]Sheet1!B104</f>
        <v>Panera Bread</v>
      </c>
      <c r="C105" t="str">
        <f>[1]Sheet1!C104</f>
        <v>Travel &amp; Leisure</v>
      </c>
      <c r="D105" s="1">
        <f>[1]Sheet1!D104</f>
        <v>4288</v>
      </c>
      <c r="E105" s="1">
        <f>[1]Sheet1!E104</f>
        <v>3953</v>
      </c>
      <c r="F105">
        <f>[1]Sheet1!F104</f>
        <v>8.1</v>
      </c>
      <c r="G105">
        <f>[1]Sheet1!G104</f>
        <v>9.1</v>
      </c>
      <c r="H105">
        <f>[1]Sheet1!H104</f>
        <v>9.6</v>
      </c>
      <c r="I105">
        <f>[1]Sheet1!I104</f>
        <v>6.7</v>
      </c>
      <c r="J105">
        <f>[1]Sheet1!J104</f>
        <v>7.4</v>
      </c>
      <c r="K105">
        <f>[1]Sheet1!K104</f>
        <v>6.6</v>
      </c>
      <c r="L105">
        <f>[1]Sheet1!L104</f>
        <v>5.9</v>
      </c>
      <c r="M105">
        <f>[1]Sheet1!M104</f>
        <v>5.9</v>
      </c>
      <c r="N105">
        <f>[1]Sheet1!N104</f>
        <v>5.9</v>
      </c>
      <c r="O105" s="13">
        <f>[1]Sheet1!O104</f>
        <v>5.9</v>
      </c>
      <c r="Q105">
        <f>[1]Sheet1!P104</f>
        <v>1.64</v>
      </c>
      <c r="R105">
        <f>[1]Sheet1!Q104</f>
        <v>1.78</v>
      </c>
      <c r="S105">
        <f>[1]Sheet1!R104</f>
        <v>1.75</v>
      </c>
      <c r="T105" s="13">
        <f>[1]Sheet1!S104</f>
        <v>1.37</v>
      </c>
      <c r="V105" s="3">
        <f t="shared" si="51"/>
        <v>1.3728813559322033</v>
      </c>
      <c r="W105" s="3">
        <f t="shared" si="52"/>
        <v>1.5423728813559321</v>
      </c>
      <c r="X105" s="3">
        <f t="shared" si="53"/>
        <v>1.6271186440677965</v>
      </c>
      <c r="Y105" s="3">
        <f t="shared" si="54"/>
        <v>1.1355932203389829</v>
      </c>
      <c r="Z105" s="3">
        <f t="shared" si="55"/>
        <v>1.2542372881355932</v>
      </c>
      <c r="AA105" s="17">
        <f t="shared" si="56"/>
        <v>1.1186440677966101</v>
      </c>
      <c r="AC105">
        <f t="shared" si="57"/>
        <v>2.1999999999999993</v>
      </c>
      <c r="AD105">
        <f t="shared" si="58"/>
        <v>3.1999999999999993</v>
      </c>
      <c r="AE105">
        <f t="shared" si="59"/>
        <v>3.6999999999999993</v>
      </c>
      <c r="AF105">
        <f t="shared" si="60"/>
        <v>0.79999999999999982</v>
      </c>
      <c r="AG105">
        <f t="shared" si="61"/>
        <v>1.5</v>
      </c>
      <c r="AH105">
        <f t="shared" si="62"/>
        <v>0.69999999999999929</v>
      </c>
      <c r="AI105" s="17">
        <f t="shared" si="63"/>
        <v>1.3418079096045197</v>
      </c>
      <c r="AJ105" s="3"/>
      <c r="AK105" s="4">
        <f>[1]Sheet1!AA104</f>
        <v>1.4</v>
      </c>
      <c r="AL105" s="4">
        <f>[1]Sheet1!AB104</f>
        <v>1</v>
      </c>
      <c r="AM105" s="4">
        <f>[1]Sheet1!AC104</f>
        <v>0.5</v>
      </c>
      <c r="AN105" s="4">
        <f>[1]Sheet1!AD104</f>
        <v>-2.2000000000000002</v>
      </c>
      <c r="AO105" s="18">
        <f>[1]Sheet1!AE104</f>
        <v>-0.8</v>
      </c>
      <c r="AP105" s="3"/>
      <c r="AQ105">
        <f>[1]Sheet1!T104</f>
        <v>10.4</v>
      </c>
      <c r="AR105">
        <f>[1]Sheet1!U104</f>
        <v>15.8</v>
      </c>
      <c r="AS105">
        <f>[1]Sheet1!V104</f>
        <v>3.2</v>
      </c>
      <c r="AT105" s="13">
        <f>[1]Sheet1!W104</f>
        <v>7.3</v>
      </c>
      <c r="AV105">
        <f>[1]Sheet1!X104</f>
        <v>3</v>
      </c>
      <c r="AW105">
        <f>[1]Sheet1!Y104</f>
        <v>13</v>
      </c>
      <c r="AX105">
        <f>[1]Sheet1!Z104</f>
        <v>20</v>
      </c>
      <c r="AZ105">
        <f>[1]Sheet1!AF104</f>
        <v>4.2</v>
      </c>
      <c r="BA105" s="13">
        <f>[1]Sheet1!AG104</f>
        <v>4.2</v>
      </c>
      <c r="BC105" s="2">
        <f t="shared" si="64"/>
        <v>1.3728813559322033</v>
      </c>
      <c r="BD105" s="2">
        <f t="shared" si="65"/>
        <v>1.5423728813559321</v>
      </c>
      <c r="BE105" s="2">
        <f t="shared" si="66"/>
        <v>1.6271186440677965</v>
      </c>
      <c r="BF105" s="2">
        <f t="shared" si="67"/>
        <v>1.1355932203389829</v>
      </c>
      <c r="BG105" s="2">
        <f t="shared" si="68"/>
        <v>1.2542372881355932</v>
      </c>
      <c r="BH105" s="15">
        <f t="shared" si="69"/>
        <v>1.1186440677966101</v>
      </c>
      <c r="BI105" s="1">
        <f t="shared" si="70"/>
        <v>1</v>
      </c>
      <c r="BJ105" s="1">
        <f t="shared" si="71"/>
        <v>1</v>
      </c>
      <c r="BK105" s="1">
        <f t="shared" si="72"/>
        <v>1</v>
      </c>
      <c r="BL105" s="1">
        <f t="shared" si="73"/>
        <v>1</v>
      </c>
      <c r="BM105" s="1">
        <f t="shared" si="74"/>
        <v>1</v>
      </c>
      <c r="BN105" s="1">
        <f t="shared" si="75"/>
        <v>1</v>
      </c>
      <c r="BO105" s="42">
        <f t="shared" si="76"/>
        <v>6</v>
      </c>
      <c r="BP105" s="1" t="str">
        <f t="shared" si="77"/>
        <v>0</v>
      </c>
      <c r="BQ105" s="1" t="str">
        <f t="shared" si="78"/>
        <v>0</v>
      </c>
      <c r="BR105" s="1" t="str">
        <f t="shared" si="79"/>
        <v>0</v>
      </c>
      <c r="BS105" s="1" t="str">
        <f t="shared" si="80"/>
        <v>0</v>
      </c>
      <c r="BT105" s="1" t="str">
        <f t="shared" si="81"/>
        <v>0</v>
      </c>
      <c r="BU105" s="1" t="str">
        <f t="shared" si="82"/>
        <v>0</v>
      </c>
      <c r="BV105" s="42">
        <f t="shared" si="83"/>
        <v>0</v>
      </c>
      <c r="BW105" s="2" t="str">
        <f t="shared" si="88"/>
        <v>Value Creator</v>
      </c>
      <c r="BX105" s="2" t="s">
        <v>63</v>
      </c>
      <c r="BY105" s="39">
        <f t="shared" si="84"/>
        <v>6</v>
      </c>
      <c r="BZ105" s="36" t="s">
        <v>62</v>
      </c>
      <c r="CA105" s="39" t="s">
        <v>83</v>
      </c>
      <c r="CB105" s="39" t="str">
        <f t="shared" si="85"/>
        <v>Increasing</v>
      </c>
      <c r="CC105" s="21">
        <f>(1+(AQ105/100))*(1+(AR105/100))*(1+(AS105/100))*(1+(AT105/100))-1</f>
        <v>0.41565377715200014</v>
      </c>
      <c r="CD105" s="21">
        <f>(1+(AR105/100))*(1+(AS105/100))*(1+(AT105/100))-1</f>
        <v>0.28229508799999992</v>
      </c>
      <c r="CE105" s="21">
        <f>(1+(AS105/100))*(1+(AT105/100))-1</f>
        <v>0.10733599999999988</v>
      </c>
      <c r="CF105" s="21">
        <f>AT105/100</f>
        <v>7.2999999999999995E-2</v>
      </c>
      <c r="CG105" s="34">
        <f t="shared" si="89"/>
        <v>0.21957121628799997</v>
      </c>
      <c r="CH105" s="43" t="str">
        <f>IF(CF105&gt;CG105,$CN$4,$CN$5)</f>
        <v>Slower</v>
      </c>
      <c r="CI105" s="43">
        <f t="shared" si="86"/>
        <v>7.2999999999999995E-2</v>
      </c>
      <c r="CJ105" s="43">
        <f t="shared" si="87"/>
        <v>0.21957121628799997</v>
      </c>
      <c r="CK105" s="43" t="str">
        <f>IF(AND(BW105=$BW$6,CM105=$CM$5),$CK$4,$CK$5)</f>
        <v>and</v>
      </c>
      <c r="CL105" s="43" t="s">
        <v>69</v>
      </c>
      <c r="CM105" s="31" t="str">
        <f>IF(CF105&gt;0,"Growing","Shrinking")</f>
        <v>Growing</v>
      </c>
      <c r="CN105" s="44" t="str">
        <f>IF(CM105=$CM$4,CH105,#REF!)</f>
        <v>Slower</v>
      </c>
      <c r="CO105" s="44" t="s">
        <v>66</v>
      </c>
      <c r="CP105" s="44"/>
      <c r="CQ105" s="29">
        <f>AV105/100</f>
        <v>0.03</v>
      </c>
      <c r="CS105" s="28">
        <f>AZ105</f>
        <v>4.2</v>
      </c>
      <c r="CT105" s="28">
        <f>BA105</f>
        <v>4.2</v>
      </c>
      <c r="CY105" s="2">
        <f>Q105/V105</f>
        <v>1.194567901234568</v>
      </c>
      <c r="CZ105" s="2">
        <f>R105/W105</f>
        <v>1.1540659340659343</v>
      </c>
      <c r="DA105" s="2">
        <f>S105/X105</f>
        <v>1.0755208333333335</v>
      </c>
      <c r="DB105" s="2">
        <f>T105/Y105</f>
        <v>1.2064179104477615</v>
      </c>
      <c r="DC105" s="2">
        <f>T105/Z105</f>
        <v>1.0922972972972973</v>
      </c>
      <c r="DD105" s="2">
        <f>T105/AA105</f>
        <v>1.2246969696969698</v>
      </c>
    </row>
    <row r="106" spans="1:108" x14ac:dyDescent="0.25">
      <c r="A106">
        <f>[1]Sheet1!A105</f>
        <v>4682329</v>
      </c>
      <c r="B106" t="str">
        <f>[1]Sheet1!B105</f>
        <v>Pernod Ricard</v>
      </c>
      <c r="C106" t="str">
        <f>[1]Sheet1!C105</f>
        <v>Beverages</v>
      </c>
      <c r="D106" s="1">
        <f>[1]Sheet1!D105</f>
        <v>30230</v>
      </c>
      <c r="E106" s="1">
        <f>[1]Sheet1!E105</f>
        <v>40136</v>
      </c>
      <c r="F106">
        <f>[1]Sheet1!F105</f>
        <v>2.4</v>
      </c>
      <c r="G106">
        <f>[1]Sheet1!G105</f>
        <v>2.7</v>
      </c>
      <c r="H106">
        <f>[1]Sheet1!H105</f>
        <v>2.2000000000000002</v>
      </c>
      <c r="I106">
        <f>[1]Sheet1!I105</f>
        <v>2.8</v>
      </c>
      <c r="J106">
        <f>[1]Sheet1!J105</f>
        <v>2.7</v>
      </c>
      <c r="K106">
        <f>[1]Sheet1!K105</f>
        <v>3.1</v>
      </c>
      <c r="L106">
        <f>[1]Sheet1!L105</f>
        <v>5.5</v>
      </c>
      <c r="M106">
        <f>[1]Sheet1!M105</f>
        <v>5.6</v>
      </c>
      <c r="N106">
        <f>[1]Sheet1!N105</f>
        <v>5.5</v>
      </c>
      <c r="O106" s="13">
        <f>[1]Sheet1!O105</f>
        <v>5.7</v>
      </c>
      <c r="Q106">
        <f>[1]Sheet1!P105</f>
        <v>1.04</v>
      </c>
      <c r="R106">
        <f>[1]Sheet1!Q105</f>
        <v>1.22</v>
      </c>
      <c r="S106">
        <f>[1]Sheet1!R105</f>
        <v>1.1599999999999999</v>
      </c>
      <c r="T106" s="13">
        <f>[1]Sheet1!S105</f>
        <v>1.1399999999999999</v>
      </c>
      <c r="V106" s="3">
        <f t="shared" si="51"/>
        <v>0.43636363636363634</v>
      </c>
      <c r="W106" s="3">
        <f t="shared" si="52"/>
        <v>0.48214285714285721</v>
      </c>
      <c r="X106" s="3">
        <f t="shared" si="53"/>
        <v>0.4</v>
      </c>
      <c r="Y106" s="3">
        <f t="shared" si="54"/>
        <v>0.49122807017543857</v>
      </c>
      <c r="Z106" s="3">
        <f t="shared" si="55"/>
        <v>0.47368421052631582</v>
      </c>
      <c r="AA106" s="17">
        <f t="shared" si="56"/>
        <v>0.54385964912280704</v>
      </c>
      <c r="AC106">
        <f t="shared" si="57"/>
        <v>-3.1</v>
      </c>
      <c r="AD106">
        <f t="shared" si="58"/>
        <v>-2.8999999999999995</v>
      </c>
      <c r="AE106">
        <f t="shared" si="59"/>
        <v>-3.3</v>
      </c>
      <c r="AF106">
        <f t="shared" si="60"/>
        <v>-2.9000000000000004</v>
      </c>
      <c r="AG106">
        <f t="shared" si="61"/>
        <v>-3</v>
      </c>
      <c r="AH106">
        <f t="shared" si="62"/>
        <v>-2.6</v>
      </c>
      <c r="AI106" s="17">
        <f t="shared" si="63"/>
        <v>0.47121307055517581</v>
      </c>
      <c r="AJ106" s="3"/>
      <c r="AK106" s="4">
        <f>[1]Sheet1!AA105</f>
        <v>0.3</v>
      </c>
      <c r="AL106" s="4">
        <f>[1]Sheet1!AB105</f>
        <v>0.3</v>
      </c>
      <c r="AM106" s="4">
        <f>[1]Sheet1!AC105</f>
        <v>-0.4</v>
      </c>
      <c r="AN106" s="4">
        <f>[1]Sheet1!AD105</f>
        <v>0.5</v>
      </c>
      <c r="AO106" s="18">
        <f>[1]Sheet1!AE105</f>
        <v>0.4</v>
      </c>
      <c r="AP106" s="3"/>
      <c r="AQ106">
        <f>[1]Sheet1!T105</f>
        <v>9.3000000000000007</v>
      </c>
      <c r="AR106">
        <f>[1]Sheet1!U105</f>
        <v>-4.3</v>
      </c>
      <c r="AS106">
        <f>[1]Sheet1!V105</f>
        <v>-0.3</v>
      </c>
      <c r="AT106" s="13">
        <f>[1]Sheet1!W105</f>
        <v>1.4</v>
      </c>
      <c r="AV106">
        <f>[1]Sheet1!X105</f>
        <v>-9</v>
      </c>
      <c r="AW106">
        <f>[1]Sheet1!Y105</f>
        <v>-14</v>
      </c>
      <c r="AX106">
        <f>[1]Sheet1!Z105</f>
        <v>2</v>
      </c>
      <c r="AZ106">
        <f>[1]Sheet1!AF105</f>
        <v>4.5999999999999996</v>
      </c>
      <c r="BA106" s="13">
        <f>[1]Sheet1!AG105</f>
        <v>5</v>
      </c>
      <c r="BC106" s="2">
        <f t="shared" si="64"/>
        <v>0.43636363636363634</v>
      </c>
      <c r="BD106" s="2">
        <f t="shared" si="65"/>
        <v>0.48214285714285721</v>
      </c>
      <c r="BE106" s="2">
        <f t="shared" si="66"/>
        <v>0.4</v>
      </c>
      <c r="BF106" s="2">
        <f t="shared" si="67"/>
        <v>0.49122807017543857</v>
      </c>
      <c r="BG106" s="2">
        <f t="shared" si="68"/>
        <v>0.47368421052631582</v>
      </c>
      <c r="BH106" s="15">
        <f t="shared" si="69"/>
        <v>0.54385964912280704</v>
      </c>
      <c r="BI106" s="1" t="str">
        <f t="shared" si="70"/>
        <v>0</v>
      </c>
      <c r="BJ106" s="1" t="str">
        <f t="shared" si="71"/>
        <v>0</v>
      </c>
      <c r="BK106" s="1" t="str">
        <f t="shared" si="72"/>
        <v>0</v>
      </c>
      <c r="BL106" s="1" t="str">
        <f t="shared" si="73"/>
        <v>0</v>
      </c>
      <c r="BM106" s="1" t="str">
        <f t="shared" si="74"/>
        <v>0</v>
      </c>
      <c r="BN106" s="1" t="str">
        <f t="shared" si="75"/>
        <v>0</v>
      </c>
      <c r="BO106" s="42">
        <f t="shared" si="76"/>
        <v>0</v>
      </c>
      <c r="BP106" s="1">
        <f t="shared" si="77"/>
        <v>1</v>
      </c>
      <c r="BQ106" s="1">
        <f t="shared" si="78"/>
        <v>1</v>
      </c>
      <c r="BR106" s="1">
        <f t="shared" si="79"/>
        <v>1</v>
      </c>
      <c r="BS106" s="1">
        <f t="shared" si="80"/>
        <v>1</v>
      </c>
      <c r="BT106" s="1">
        <f t="shared" si="81"/>
        <v>1</v>
      </c>
      <c r="BU106" s="1">
        <f t="shared" si="82"/>
        <v>1</v>
      </c>
      <c r="BV106" s="42">
        <f t="shared" si="83"/>
        <v>6</v>
      </c>
      <c r="BW106" s="2" t="str">
        <f t="shared" si="88"/>
        <v>Value Destroyer</v>
      </c>
      <c r="BX106" s="2" t="s">
        <v>63</v>
      </c>
      <c r="BY106" s="39">
        <f t="shared" si="84"/>
        <v>6</v>
      </c>
      <c r="BZ106" s="36" t="s">
        <v>62</v>
      </c>
      <c r="CA106" s="39" t="s">
        <v>83</v>
      </c>
      <c r="CB106" s="39" t="str">
        <f t="shared" si="85"/>
        <v>Decreasing</v>
      </c>
      <c r="CC106" s="21">
        <f>(1+(AQ106/100))*(1+(AR106/100))*(1+(AS106/100))*(1+(AT106/100))-1</f>
        <v>5.7463078957999958E-2</v>
      </c>
      <c r="CD106" s="21">
        <f>(1+(AR106/100))*(1+(AS106/100))*(1+(AT106/100))-1</f>
        <v>-3.2513193999999968E-2</v>
      </c>
      <c r="CE106" s="21">
        <f>(1+(AS106/100))*(1+(AT106/100))-1</f>
        <v>1.0958000000000023E-2</v>
      </c>
      <c r="CF106" s="21">
        <f>AT106/100</f>
        <v>1.3999999999999999E-2</v>
      </c>
      <c r="CG106" s="34">
        <f t="shared" si="89"/>
        <v>1.2476971239500003E-2</v>
      </c>
      <c r="CH106" s="43" t="str">
        <f>IF(CF106&gt;CG106,$CN$4,$CN$5)</f>
        <v>Faster</v>
      </c>
      <c r="CI106" s="43">
        <f t="shared" si="86"/>
        <v>1.3999999999999999E-2</v>
      </c>
      <c r="CJ106" s="43">
        <f t="shared" si="87"/>
        <v>1.2476971239500003E-2</v>
      </c>
      <c r="CK106" s="43" t="str">
        <f>IF(AND(BW106=$BW$6,CM106=$CM$5),$CK$4,$CK$5)</f>
        <v>and</v>
      </c>
      <c r="CL106" s="43" t="s">
        <v>69</v>
      </c>
      <c r="CM106" s="31" t="str">
        <f>IF(CF106&gt;0,"Growing","Shrinking")</f>
        <v>Growing</v>
      </c>
      <c r="CN106" s="44" t="str">
        <f>IF(CM106=$CM$4,CH106,#REF!)</f>
        <v>Faster</v>
      </c>
      <c r="CO106" s="44" t="s">
        <v>66</v>
      </c>
      <c r="CP106" s="44"/>
      <c r="CQ106" s="29">
        <f>AV106/100</f>
        <v>-0.09</v>
      </c>
      <c r="CS106" s="28">
        <f>AZ106</f>
        <v>4.5999999999999996</v>
      </c>
      <c r="CT106" s="28">
        <f>BA106</f>
        <v>5</v>
      </c>
      <c r="CY106" s="2">
        <f>Q106/V106</f>
        <v>2.3833333333333337</v>
      </c>
      <c r="CZ106" s="2">
        <f>R106/W106</f>
        <v>2.5303703703703699</v>
      </c>
      <c r="DA106" s="2">
        <f>S106/X106</f>
        <v>2.8999999999999995</v>
      </c>
      <c r="DB106" s="2">
        <f>T106/Y106</f>
        <v>2.3207142857142857</v>
      </c>
      <c r="DC106" s="2">
        <f>T106/Z106</f>
        <v>2.4066666666666663</v>
      </c>
      <c r="DD106" s="2">
        <f>T106/AA106</f>
        <v>2.0961290322580641</v>
      </c>
    </row>
    <row r="107" spans="1:108" x14ac:dyDescent="0.25">
      <c r="A107" t="str">
        <f>[1]Sheet1!A106</f>
        <v>BJ34VB9</v>
      </c>
      <c r="B107" t="str">
        <f>[1]Sheet1!B106</f>
        <v>Poundland</v>
      </c>
      <c r="C107" t="str">
        <f>[1]Sheet1!C106</f>
        <v>Genl Retailers</v>
      </c>
      <c r="D107" s="1">
        <f>[1]Sheet1!D106</f>
        <v>1234</v>
      </c>
      <c r="E107" s="1">
        <f>[1]Sheet1!E106</f>
        <v>1174</v>
      </c>
      <c r="F107">
        <f>[1]Sheet1!F106</f>
        <v>4.9000000000000004</v>
      </c>
      <c r="G107">
        <f>[1]Sheet1!G106</f>
        <v>4.4000000000000004</v>
      </c>
      <c r="H107">
        <f>[1]Sheet1!H106</f>
        <v>5.0999999999999996</v>
      </c>
      <c r="I107">
        <f>[1]Sheet1!I106</f>
        <v>5.8</v>
      </c>
      <c r="J107">
        <f>[1]Sheet1!J106</f>
        <v>5.6</v>
      </c>
      <c r="K107">
        <f>[1]Sheet1!K106</f>
        <v>5.9</v>
      </c>
      <c r="L107">
        <f>[1]Sheet1!L106</f>
        <v>5.6</v>
      </c>
      <c r="M107">
        <f>[1]Sheet1!M106</f>
        <v>6</v>
      </c>
      <c r="N107">
        <f>[1]Sheet1!N106</f>
        <v>5.7</v>
      </c>
      <c r="O107" s="13">
        <f>[1]Sheet1!O106</f>
        <v>5.8</v>
      </c>
      <c r="Q107" t="str">
        <f>[1]Sheet1!P106</f>
        <v>-</v>
      </c>
      <c r="R107" t="str">
        <f>[1]Sheet1!Q106</f>
        <v>-</v>
      </c>
      <c r="S107" t="str">
        <f>[1]Sheet1!R106</f>
        <v>-</v>
      </c>
      <c r="T107" s="13">
        <f>[1]Sheet1!S106</f>
        <v>0.99</v>
      </c>
      <c r="V107" s="3">
        <f t="shared" si="51"/>
        <v>0.87500000000000011</v>
      </c>
      <c r="W107" s="3">
        <f t="shared" si="52"/>
        <v>0.73333333333333339</v>
      </c>
      <c r="X107" s="3">
        <f t="shared" si="53"/>
        <v>0.89473684210526305</v>
      </c>
      <c r="Y107" s="3">
        <f t="shared" si="54"/>
        <v>1</v>
      </c>
      <c r="Z107" s="3">
        <f t="shared" si="55"/>
        <v>0.96551724137931028</v>
      </c>
      <c r="AA107" s="17">
        <f t="shared" si="56"/>
        <v>1.017241379310345</v>
      </c>
      <c r="AC107">
        <f t="shared" si="57"/>
        <v>-0.69999999999999929</v>
      </c>
      <c r="AD107">
        <f t="shared" si="58"/>
        <v>-1.5999999999999996</v>
      </c>
      <c r="AE107">
        <f t="shared" si="59"/>
        <v>-0.60000000000000053</v>
      </c>
      <c r="AF107">
        <f t="shared" si="60"/>
        <v>0</v>
      </c>
      <c r="AG107">
        <f t="shared" si="61"/>
        <v>-0.20000000000000018</v>
      </c>
      <c r="AH107">
        <f t="shared" si="62"/>
        <v>0.10000000000000053</v>
      </c>
      <c r="AI107" s="17">
        <f t="shared" si="63"/>
        <v>0.91430479935470865</v>
      </c>
      <c r="AJ107" s="3"/>
      <c r="AK107" s="4">
        <f>[1]Sheet1!AA106</f>
        <v>0.4</v>
      </c>
      <c r="AL107" s="4">
        <f>[1]Sheet1!AB106</f>
        <v>-0.5</v>
      </c>
      <c r="AM107" s="4">
        <f>[1]Sheet1!AC106</f>
        <v>0.8</v>
      </c>
      <c r="AN107" s="4">
        <f>[1]Sheet1!AD106</f>
        <v>0.4</v>
      </c>
      <c r="AO107" s="18">
        <f>[1]Sheet1!AE106</f>
        <v>0.3</v>
      </c>
      <c r="AP107" s="3"/>
      <c r="AQ107">
        <f>[1]Sheet1!T106</f>
        <v>12.3</v>
      </c>
      <c r="AR107">
        <f>[1]Sheet1!U106</f>
        <v>16.8</v>
      </c>
      <c r="AS107">
        <f>[1]Sheet1!V106</f>
        <v>6.7</v>
      </c>
      <c r="AT107" s="13">
        <f>[1]Sheet1!W106</f>
        <v>3.6</v>
      </c>
      <c r="AV107">
        <f>[1]Sheet1!X106</f>
        <v>65</v>
      </c>
      <c r="AW107" t="str">
        <f>[1]Sheet1!Y106</f>
        <v>-</v>
      </c>
      <c r="AX107" t="str">
        <f>[1]Sheet1!Z106</f>
        <v>-</v>
      </c>
      <c r="AZ107">
        <f>[1]Sheet1!AF106</f>
        <v>1.6</v>
      </c>
      <c r="BA107" s="13">
        <f>[1]Sheet1!AG106</f>
        <v>1.8</v>
      </c>
      <c r="BC107" s="2">
        <f t="shared" si="64"/>
        <v>0.87500000000000011</v>
      </c>
      <c r="BD107" s="2">
        <f t="shared" si="65"/>
        <v>0.73333333333333339</v>
      </c>
      <c r="BE107" s="2">
        <f t="shared" si="66"/>
        <v>0.89473684210526305</v>
      </c>
      <c r="BF107" s="2">
        <f t="shared" si="67"/>
        <v>1</v>
      </c>
      <c r="BG107" s="2">
        <f t="shared" si="68"/>
        <v>0.96551724137931028</v>
      </c>
      <c r="BH107" s="15">
        <f t="shared" si="69"/>
        <v>1.017241379310345</v>
      </c>
      <c r="BI107" s="1" t="str">
        <f t="shared" si="70"/>
        <v>0</v>
      </c>
      <c r="BJ107" s="1" t="str">
        <f t="shared" si="71"/>
        <v>0</v>
      </c>
      <c r="BK107" s="1" t="str">
        <f t="shared" si="72"/>
        <v>0</v>
      </c>
      <c r="BL107" s="1" t="str">
        <f t="shared" si="73"/>
        <v>0</v>
      </c>
      <c r="BM107" s="1" t="str">
        <f t="shared" si="74"/>
        <v>0</v>
      </c>
      <c r="BN107" s="1">
        <f t="shared" si="75"/>
        <v>1</v>
      </c>
      <c r="BO107" s="42">
        <f t="shared" si="76"/>
        <v>1</v>
      </c>
      <c r="BP107" s="1">
        <f t="shared" si="77"/>
        <v>1</v>
      </c>
      <c r="BQ107" s="1">
        <f t="shared" si="78"/>
        <v>1</v>
      </c>
      <c r="BR107" s="1">
        <f t="shared" si="79"/>
        <v>1</v>
      </c>
      <c r="BS107" s="1" t="str">
        <f t="shared" si="80"/>
        <v>0</v>
      </c>
      <c r="BT107" s="1">
        <f t="shared" si="81"/>
        <v>1</v>
      </c>
      <c r="BU107" s="1" t="str">
        <f t="shared" si="82"/>
        <v>0</v>
      </c>
      <c r="BV107" s="42">
        <f t="shared" si="83"/>
        <v>4</v>
      </c>
      <c r="BW107" s="2" t="str">
        <f t="shared" si="88"/>
        <v>Value Destroyer</v>
      </c>
      <c r="BX107" s="2" t="s">
        <v>63</v>
      </c>
      <c r="BY107" s="39">
        <f t="shared" si="84"/>
        <v>4</v>
      </c>
      <c r="BZ107" s="36" t="s">
        <v>62</v>
      </c>
      <c r="CA107" s="39" t="s">
        <v>83</v>
      </c>
      <c r="CB107" s="39" t="str">
        <f t="shared" si="85"/>
        <v>Decreasing</v>
      </c>
      <c r="CC107" s="21">
        <f>(1+(AQ107/100))*(1+(AR107/100))*(1+(AS107/100))*(1+(AT107/100))-1</f>
        <v>0.4499291255679998</v>
      </c>
      <c r="CD107" s="21">
        <f>(1+(AR107/100))*(1+(AS107/100))*(1+(AT107/100))-1</f>
        <v>0.29112121599999985</v>
      </c>
      <c r="CE107" s="21">
        <f>(1+(AS107/100))*(1+(AT107/100))-1</f>
        <v>0.10541200000000006</v>
      </c>
      <c r="CF107" s="21">
        <f>AT107/100</f>
        <v>3.6000000000000004E-2</v>
      </c>
      <c r="CG107" s="34">
        <f t="shared" si="89"/>
        <v>0.22061558539199994</v>
      </c>
      <c r="CH107" s="43" t="str">
        <f>IF(CF107&gt;CG107,$CN$4,$CN$5)</f>
        <v>Slower</v>
      </c>
      <c r="CI107" s="43">
        <f t="shared" si="86"/>
        <v>3.6000000000000004E-2</v>
      </c>
      <c r="CJ107" s="43">
        <f t="shared" si="87"/>
        <v>0.22061558539199994</v>
      </c>
      <c r="CK107" s="43" t="str">
        <f>IF(AND(BW107=$BW$6,CM107=$CM$5),$CK$4,$CK$5)</f>
        <v>and</v>
      </c>
      <c r="CL107" s="43" t="s">
        <v>69</v>
      </c>
      <c r="CM107" s="31" t="str">
        <f>IF(CF107&gt;0,"Growing","Shrinking")</f>
        <v>Growing</v>
      </c>
      <c r="CN107" s="44" t="str">
        <f>IF(CM107=$CM$4,CH107,#REF!)</f>
        <v>Slower</v>
      </c>
      <c r="CO107" s="44" t="s">
        <v>66</v>
      </c>
      <c r="CP107" s="44"/>
      <c r="CQ107" s="29">
        <f>AV107/100</f>
        <v>0.65</v>
      </c>
      <c r="CS107" s="28">
        <f>AZ107</f>
        <v>1.6</v>
      </c>
      <c r="CT107" s="28">
        <f>BA107</f>
        <v>1.8</v>
      </c>
      <c r="CY107" s="2" t="e">
        <f>Q107/V107</f>
        <v>#VALUE!</v>
      </c>
      <c r="CZ107" s="2" t="e">
        <f>R107/W107</f>
        <v>#VALUE!</v>
      </c>
      <c r="DA107" s="2" t="e">
        <f>S107/X107</f>
        <v>#VALUE!</v>
      </c>
      <c r="DB107" s="2">
        <f>T107/Y107</f>
        <v>0.99</v>
      </c>
      <c r="DC107" s="2">
        <f>T107/Z107</f>
        <v>1.0253571428571429</v>
      </c>
      <c r="DD107" s="2">
        <f>T107/AA107</f>
        <v>0.97322033898305071</v>
      </c>
    </row>
    <row r="108" spans="1:108" x14ac:dyDescent="0.25">
      <c r="A108" t="str">
        <f>[1]Sheet1!A107</f>
        <v>B4PFFW4</v>
      </c>
      <c r="B108" t="str">
        <f>[1]Sheet1!B107</f>
        <v>Prada</v>
      </c>
      <c r="C108" t="str">
        <f>[1]Sheet1!C107</f>
        <v>Personal Goods</v>
      </c>
      <c r="D108" s="1">
        <f>[1]Sheet1!D107</f>
        <v>15788</v>
      </c>
      <c r="E108" s="1">
        <f>[1]Sheet1!E107</f>
        <v>15023</v>
      </c>
      <c r="F108">
        <f>[1]Sheet1!F107</f>
        <v>8.9</v>
      </c>
      <c r="G108">
        <f>[1]Sheet1!G107</f>
        <v>10.6</v>
      </c>
      <c r="H108">
        <f>[1]Sheet1!H107</f>
        <v>9.1999999999999993</v>
      </c>
      <c r="I108">
        <f>[1]Sheet1!I107</f>
        <v>8</v>
      </c>
      <c r="J108">
        <f>[1]Sheet1!J107</f>
        <v>7.8</v>
      </c>
      <c r="K108">
        <f>[1]Sheet1!K107</f>
        <v>8</v>
      </c>
      <c r="L108">
        <f>[1]Sheet1!L107</f>
        <v>6</v>
      </c>
      <c r="M108">
        <f>[1]Sheet1!M107</f>
        <v>5.9</v>
      </c>
      <c r="N108">
        <f>[1]Sheet1!N107</f>
        <v>6</v>
      </c>
      <c r="O108" s="13">
        <f>[1]Sheet1!O107</f>
        <v>6</v>
      </c>
      <c r="Q108">
        <f>[1]Sheet1!P107</f>
        <v>1.74</v>
      </c>
      <c r="R108">
        <f>[1]Sheet1!Q107</f>
        <v>1.9</v>
      </c>
      <c r="S108">
        <f>[1]Sheet1!R107</f>
        <v>1.51</v>
      </c>
      <c r="T108" s="13">
        <f>[1]Sheet1!S107</f>
        <v>1.38</v>
      </c>
      <c r="V108" s="3">
        <f t="shared" si="51"/>
        <v>1.4833333333333334</v>
      </c>
      <c r="W108" s="3">
        <f t="shared" si="52"/>
        <v>1.7966101694915253</v>
      </c>
      <c r="X108" s="3">
        <f t="shared" si="53"/>
        <v>1.5333333333333332</v>
      </c>
      <c r="Y108" s="3">
        <f t="shared" si="54"/>
        <v>1.3333333333333333</v>
      </c>
      <c r="Z108" s="3">
        <f t="shared" si="55"/>
        <v>1.3</v>
      </c>
      <c r="AA108" s="17">
        <f t="shared" si="56"/>
        <v>1.3333333333333333</v>
      </c>
      <c r="AC108">
        <f t="shared" si="57"/>
        <v>2.9000000000000004</v>
      </c>
      <c r="AD108">
        <f t="shared" si="58"/>
        <v>4.6999999999999993</v>
      </c>
      <c r="AE108">
        <f t="shared" si="59"/>
        <v>3.1999999999999993</v>
      </c>
      <c r="AF108">
        <f t="shared" si="60"/>
        <v>2</v>
      </c>
      <c r="AG108">
        <f t="shared" si="61"/>
        <v>1.7999999999999998</v>
      </c>
      <c r="AH108">
        <f t="shared" si="62"/>
        <v>2</v>
      </c>
      <c r="AI108" s="17">
        <f t="shared" si="63"/>
        <v>1.4633239171374763</v>
      </c>
      <c r="AJ108" s="3"/>
      <c r="AK108" s="4">
        <f>[1]Sheet1!AA107</f>
        <v>2.2000000000000002</v>
      </c>
      <c r="AL108" s="4">
        <f>[1]Sheet1!AB107</f>
        <v>1.7</v>
      </c>
      <c r="AM108" s="4">
        <f>[1]Sheet1!AC107</f>
        <v>-1.4</v>
      </c>
      <c r="AN108" s="4">
        <f>[1]Sheet1!AD107</f>
        <v>-1.4</v>
      </c>
      <c r="AO108" s="18">
        <f>[1]Sheet1!AE107</f>
        <v>0.3</v>
      </c>
      <c r="AP108" s="3"/>
      <c r="AQ108">
        <f>[1]Sheet1!T107</f>
        <v>17.2</v>
      </c>
      <c r="AR108">
        <f>[1]Sheet1!U107</f>
        <v>27.1</v>
      </c>
      <c r="AS108">
        <f>[1]Sheet1!V107</f>
        <v>10</v>
      </c>
      <c r="AT108" s="13">
        <f>[1]Sheet1!W107</f>
        <v>4.9000000000000004</v>
      </c>
      <c r="AV108">
        <f>[1]Sheet1!X107</f>
        <v>-4</v>
      </c>
      <c r="AW108">
        <f>[1]Sheet1!Y107</f>
        <v>51</v>
      </c>
      <c r="AX108" t="str">
        <f>[1]Sheet1!Z107</f>
        <v>-</v>
      </c>
      <c r="AZ108">
        <f>[1]Sheet1!AF107</f>
        <v>3</v>
      </c>
      <c r="BA108" s="13">
        <f>[1]Sheet1!AG107</f>
        <v>3.1</v>
      </c>
      <c r="BC108" s="2">
        <f t="shared" si="64"/>
        <v>1.4833333333333334</v>
      </c>
      <c r="BD108" s="2">
        <f t="shared" si="65"/>
        <v>1.7966101694915253</v>
      </c>
      <c r="BE108" s="2">
        <f t="shared" si="66"/>
        <v>1.5333333333333332</v>
      </c>
      <c r="BF108" s="2">
        <f t="shared" si="67"/>
        <v>1.3333333333333333</v>
      </c>
      <c r="BG108" s="2">
        <f t="shared" si="68"/>
        <v>1.3</v>
      </c>
      <c r="BH108" s="15">
        <f t="shared" si="69"/>
        <v>1.3333333333333333</v>
      </c>
      <c r="BI108" s="1">
        <f t="shared" si="70"/>
        <v>1</v>
      </c>
      <c r="BJ108" s="1">
        <f t="shared" si="71"/>
        <v>1</v>
      </c>
      <c r="BK108" s="1">
        <f t="shared" si="72"/>
        <v>1</v>
      </c>
      <c r="BL108" s="1">
        <f t="shared" si="73"/>
        <v>1</v>
      </c>
      <c r="BM108" s="1">
        <f t="shared" si="74"/>
        <v>1</v>
      </c>
      <c r="BN108" s="1">
        <f t="shared" si="75"/>
        <v>1</v>
      </c>
      <c r="BO108" s="42">
        <f t="shared" si="76"/>
        <v>6</v>
      </c>
      <c r="BP108" s="1" t="str">
        <f t="shared" si="77"/>
        <v>0</v>
      </c>
      <c r="BQ108" s="1" t="str">
        <f t="shared" si="78"/>
        <v>0</v>
      </c>
      <c r="BR108" s="1" t="str">
        <f t="shared" si="79"/>
        <v>0</v>
      </c>
      <c r="BS108" s="1" t="str">
        <f t="shared" si="80"/>
        <v>0</v>
      </c>
      <c r="BT108" s="1" t="str">
        <f t="shared" si="81"/>
        <v>0</v>
      </c>
      <c r="BU108" s="1" t="str">
        <f t="shared" si="82"/>
        <v>0</v>
      </c>
      <c r="BV108" s="42">
        <f t="shared" si="83"/>
        <v>0</v>
      </c>
      <c r="BW108" s="2" t="str">
        <f t="shared" si="88"/>
        <v>Value Creator</v>
      </c>
      <c r="BX108" s="2" t="s">
        <v>63</v>
      </c>
      <c r="BY108" s="39">
        <f t="shared" si="84"/>
        <v>6</v>
      </c>
      <c r="BZ108" s="36" t="s">
        <v>62</v>
      </c>
      <c r="CA108" s="39" t="s">
        <v>83</v>
      </c>
      <c r="CB108" s="39" t="str">
        <f t="shared" si="85"/>
        <v>Decreasing</v>
      </c>
      <c r="CC108" s="21">
        <f>(1+(AQ108/100))*(1+(AR108/100))*(1+(AS108/100))*(1+(AT108/100))-1</f>
        <v>0.71886328679999956</v>
      </c>
      <c r="CD108" s="21">
        <f>(1+(AR108/100))*(1+(AS108/100))*(1+(AT108/100))-1</f>
        <v>0.46660689999999994</v>
      </c>
      <c r="CE108" s="21">
        <f>(1+(AS108/100))*(1+(AT108/100))-1</f>
        <v>0.15389999999999993</v>
      </c>
      <c r="CF108" s="21">
        <f>AT108/100</f>
        <v>4.9000000000000002E-2</v>
      </c>
      <c r="CG108" s="34">
        <f t="shared" si="89"/>
        <v>0.34709254669999984</v>
      </c>
      <c r="CH108" s="43" t="str">
        <f>IF(CF108&gt;CG108,$CN$4,$CN$5)</f>
        <v>Slower</v>
      </c>
      <c r="CI108" s="43">
        <f t="shared" si="86"/>
        <v>4.9000000000000002E-2</v>
      </c>
      <c r="CJ108" s="43">
        <f t="shared" si="87"/>
        <v>0.34709254669999984</v>
      </c>
      <c r="CK108" s="43" t="str">
        <f>IF(AND(BW108=$BW$6,CM108=$CM$5),$CK$4,$CK$5)</f>
        <v>and</v>
      </c>
      <c r="CL108" s="43" t="s">
        <v>69</v>
      </c>
      <c r="CM108" s="31" t="str">
        <f>IF(CF108&gt;0,"Growing","Shrinking")</f>
        <v>Growing</v>
      </c>
      <c r="CN108" s="44" t="str">
        <f>IF(CM108=$CM$4,CH108,#REF!)</f>
        <v>Slower</v>
      </c>
      <c r="CO108" s="44" t="s">
        <v>66</v>
      </c>
      <c r="CP108" s="44"/>
      <c r="CQ108" s="29">
        <f>AV108/100</f>
        <v>-0.04</v>
      </c>
      <c r="CS108" s="28">
        <f>AZ108</f>
        <v>3</v>
      </c>
      <c r="CT108" s="28">
        <f>BA108</f>
        <v>3.1</v>
      </c>
      <c r="CY108" s="2">
        <f>Q108/V108</f>
        <v>1.1730337078651685</v>
      </c>
      <c r="CZ108" s="2">
        <f>R108/W108</f>
        <v>1.0575471698113208</v>
      </c>
      <c r="DA108" s="2">
        <f>S108/X108</f>
        <v>0.98478260869565226</v>
      </c>
      <c r="DB108" s="2">
        <f>T108/Y108</f>
        <v>1.0349999999999999</v>
      </c>
      <c r="DC108" s="2">
        <f>T108/Z108</f>
        <v>1.0615384615384613</v>
      </c>
      <c r="DD108" s="2">
        <f>T108/AA108</f>
        <v>1.0349999999999999</v>
      </c>
    </row>
    <row r="109" spans="1:108" x14ac:dyDescent="0.25">
      <c r="A109">
        <f>[1]Sheet1!A108</f>
        <v>2779063</v>
      </c>
      <c r="B109" t="str">
        <f>[1]Sheet1!B108</f>
        <v>Priceline Group</v>
      </c>
      <c r="C109" t="str">
        <f>[1]Sheet1!C108</f>
        <v>Travel &amp; Leisure</v>
      </c>
      <c r="D109" s="1">
        <f>[1]Sheet1!D108</f>
        <v>60413</v>
      </c>
      <c r="E109" s="1">
        <f>[1]Sheet1!E108</f>
        <v>50046</v>
      </c>
      <c r="F109">
        <f>[1]Sheet1!F108</f>
        <v>30</v>
      </c>
      <c r="G109">
        <f>[1]Sheet1!G108</f>
        <v>23.3</v>
      </c>
      <c r="H109">
        <f>[1]Sheet1!H108</f>
        <v>18</v>
      </c>
      <c r="I109">
        <f>[1]Sheet1!I108</f>
        <v>18</v>
      </c>
      <c r="J109">
        <f>[1]Sheet1!J108</f>
        <v>19.8</v>
      </c>
      <c r="K109">
        <f>[1]Sheet1!K108</f>
        <v>17.7</v>
      </c>
      <c r="L109">
        <f>[1]Sheet1!L108</f>
        <v>6.2</v>
      </c>
      <c r="M109">
        <f>[1]Sheet1!M108</f>
        <v>6</v>
      </c>
      <c r="N109">
        <f>[1]Sheet1!N108</f>
        <v>6.1</v>
      </c>
      <c r="O109" s="13">
        <f>[1]Sheet1!O108</f>
        <v>6.3</v>
      </c>
      <c r="Q109">
        <f>[1]Sheet1!P108</f>
        <v>7</v>
      </c>
      <c r="R109">
        <f>[1]Sheet1!Q108</f>
        <v>5.52</v>
      </c>
      <c r="S109">
        <f>[1]Sheet1!R108</f>
        <v>4.92</v>
      </c>
      <c r="T109" s="13">
        <f>[1]Sheet1!S108</f>
        <v>3.96</v>
      </c>
      <c r="V109" s="3">
        <f t="shared" si="51"/>
        <v>4.838709677419355</v>
      </c>
      <c r="W109" s="3">
        <f t="shared" si="52"/>
        <v>3.8833333333333333</v>
      </c>
      <c r="X109" s="3">
        <f t="shared" si="53"/>
        <v>2.9508196721311477</v>
      </c>
      <c r="Y109" s="3">
        <f t="shared" si="54"/>
        <v>2.8571428571428572</v>
      </c>
      <c r="Z109" s="3">
        <f t="shared" si="55"/>
        <v>3.1428571428571432</v>
      </c>
      <c r="AA109" s="17">
        <f t="shared" si="56"/>
        <v>2.8095238095238093</v>
      </c>
      <c r="AC109">
        <f t="shared" si="57"/>
        <v>23.8</v>
      </c>
      <c r="AD109">
        <f t="shared" si="58"/>
        <v>17.3</v>
      </c>
      <c r="AE109">
        <f t="shared" si="59"/>
        <v>11.9</v>
      </c>
      <c r="AF109">
        <f t="shared" si="60"/>
        <v>11.7</v>
      </c>
      <c r="AG109">
        <f t="shared" si="61"/>
        <v>13.5</v>
      </c>
      <c r="AH109">
        <f t="shared" si="62"/>
        <v>11.399999999999999</v>
      </c>
      <c r="AI109" s="17">
        <f t="shared" si="63"/>
        <v>3.4137310820679416</v>
      </c>
      <c r="AJ109" s="3"/>
      <c r="AK109" s="4">
        <f>[1]Sheet1!AA108</f>
        <v>8.6999999999999993</v>
      </c>
      <c r="AL109" s="4">
        <f>[1]Sheet1!AB108</f>
        <v>-6.7</v>
      </c>
      <c r="AM109" s="4">
        <f>[1]Sheet1!AC108</f>
        <v>-5.3</v>
      </c>
      <c r="AN109" s="4">
        <f>[1]Sheet1!AD108</f>
        <v>1.7</v>
      </c>
      <c r="AO109" s="18">
        <f>[1]Sheet1!AE108</f>
        <v>-2</v>
      </c>
      <c r="AP109" s="3"/>
      <c r="AQ109">
        <f>[1]Sheet1!T108</f>
        <v>35.6</v>
      </c>
      <c r="AR109">
        <f>[1]Sheet1!U108</f>
        <v>63.7</v>
      </c>
      <c r="AS109">
        <f>[1]Sheet1!V108</f>
        <v>59</v>
      </c>
      <c r="AT109" s="13">
        <f>[1]Sheet1!W108</f>
        <v>27.1</v>
      </c>
      <c r="AV109">
        <f>[1]Sheet1!X108</f>
        <v>40</v>
      </c>
      <c r="AW109">
        <f>[1]Sheet1!Y108</f>
        <v>42</v>
      </c>
      <c r="AX109">
        <f>[1]Sheet1!Z108</f>
        <v>62</v>
      </c>
      <c r="AZ109">
        <f>[1]Sheet1!AF108</f>
        <v>999.9</v>
      </c>
      <c r="BA109" s="13">
        <f>[1]Sheet1!AG108</f>
        <v>999.9</v>
      </c>
      <c r="BC109" s="2">
        <f t="shared" si="64"/>
        <v>4.838709677419355</v>
      </c>
      <c r="BD109" s="2">
        <f t="shared" si="65"/>
        <v>3.8833333333333333</v>
      </c>
      <c r="BE109" s="2">
        <f t="shared" si="66"/>
        <v>2.9508196721311477</v>
      </c>
      <c r="BF109" s="2">
        <f t="shared" si="67"/>
        <v>2.8571428571428572</v>
      </c>
      <c r="BG109" s="2">
        <f t="shared" si="68"/>
        <v>3.1428571428571432</v>
      </c>
      <c r="BH109" s="15">
        <f t="shared" si="69"/>
        <v>2.8095238095238093</v>
      </c>
      <c r="BI109" s="1">
        <f t="shared" si="70"/>
        <v>1</v>
      </c>
      <c r="BJ109" s="1">
        <f t="shared" si="71"/>
        <v>1</v>
      </c>
      <c r="BK109" s="1">
        <f t="shared" si="72"/>
        <v>1</v>
      </c>
      <c r="BL109" s="1">
        <f t="shared" si="73"/>
        <v>1</v>
      </c>
      <c r="BM109" s="1">
        <f t="shared" si="74"/>
        <v>1</v>
      </c>
      <c r="BN109" s="1">
        <f t="shared" si="75"/>
        <v>1</v>
      </c>
      <c r="BO109" s="42">
        <f t="shared" si="76"/>
        <v>6</v>
      </c>
      <c r="BP109" s="1" t="str">
        <f t="shared" si="77"/>
        <v>0</v>
      </c>
      <c r="BQ109" s="1" t="str">
        <f t="shared" si="78"/>
        <v>0</v>
      </c>
      <c r="BR109" s="1" t="str">
        <f t="shared" si="79"/>
        <v>0</v>
      </c>
      <c r="BS109" s="1" t="str">
        <f t="shared" si="80"/>
        <v>0</v>
      </c>
      <c r="BT109" s="1" t="str">
        <f t="shared" si="81"/>
        <v>0</v>
      </c>
      <c r="BU109" s="1" t="str">
        <f t="shared" si="82"/>
        <v>0</v>
      </c>
      <c r="BV109" s="42">
        <f t="shared" si="83"/>
        <v>0</v>
      </c>
      <c r="BW109" s="2" t="str">
        <f t="shared" si="88"/>
        <v>Value Creator</v>
      </c>
      <c r="BX109" s="2" t="s">
        <v>63</v>
      </c>
      <c r="BY109" s="39">
        <f t="shared" si="84"/>
        <v>6</v>
      </c>
      <c r="BZ109" s="36" t="s">
        <v>62</v>
      </c>
      <c r="CA109" s="39" t="s">
        <v>83</v>
      </c>
      <c r="CB109" s="39" t="str">
        <f t="shared" si="85"/>
        <v>Increasing</v>
      </c>
      <c r="CC109" s="21">
        <f>(1+(AQ109/100))*(1+(AR109/100))*(1+(AS109/100))*(1+(AT109/100))-1</f>
        <v>3.4859150370799998</v>
      </c>
      <c r="CD109" s="21">
        <f>(1+(AR109/100))*(1+(AS109/100))*(1+(AT109/100))-1</f>
        <v>2.3081969299999998</v>
      </c>
      <c r="CE109" s="21">
        <f>(1+(AS109/100))*(1+(AT109/100))-1</f>
        <v>1.0208899999999996</v>
      </c>
      <c r="CF109" s="21">
        <f>AT109/100</f>
        <v>0.27100000000000002</v>
      </c>
      <c r="CG109" s="34">
        <f t="shared" si="89"/>
        <v>1.7715004917699997</v>
      </c>
      <c r="CH109" s="43" t="str">
        <f>IF(CF109&gt;CG109,$CN$4,$CN$5)</f>
        <v>Slower</v>
      </c>
      <c r="CI109" s="43">
        <f t="shared" si="86"/>
        <v>0.27100000000000002</v>
      </c>
      <c r="CJ109" s="43">
        <f t="shared" si="87"/>
        <v>1.7715004917699997</v>
      </c>
      <c r="CK109" s="43" t="str">
        <f>IF(AND(BW109=$BW$6,CM109=$CM$5),$CK$4,$CK$5)</f>
        <v>and</v>
      </c>
      <c r="CL109" s="43" t="s">
        <v>69</v>
      </c>
      <c r="CM109" s="31" t="str">
        <f>IF(CF109&gt;0,"Growing","Shrinking")</f>
        <v>Growing</v>
      </c>
      <c r="CN109" s="44" t="str">
        <f>IF(CM109=$CM$4,CH109,#REF!)</f>
        <v>Slower</v>
      </c>
      <c r="CO109" s="44" t="s">
        <v>66</v>
      </c>
      <c r="CP109" s="44"/>
      <c r="CQ109" s="29">
        <f>AV109/100</f>
        <v>0.4</v>
      </c>
      <c r="CS109" s="28">
        <f>AZ109</f>
        <v>999.9</v>
      </c>
      <c r="CT109" s="28">
        <f>BA109</f>
        <v>999.9</v>
      </c>
      <c r="CY109" s="2">
        <f>Q109/V109</f>
        <v>1.4466666666666665</v>
      </c>
      <c r="CZ109" s="2">
        <f>R109/W109</f>
        <v>1.4214592274678111</v>
      </c>
      <c r="DA109" s="2">
        <f>S109/X109</f>
        <v>1.6673333333333331</v>
      </c>
      <c r="DB109" s="2">
        <f>T109/Y109</f>
        <v>1.3859999999999999</v>
      </c>
      <c r="DC109" s="2">
        <f>T109/Z109</f>
        <v>1.2599999999999998</v>
      </c>
      <c r="DD109" s="2">
        <f>T109/AA109</f>
        <v>1.4094915254237288</v>
      </c>
    </row>
    <row r="110" spans="1:108" x14ac:dyDescent="0.25">
      <c r="A110" t="str">
        <f>[1]Sheet1!A109</f>
        <v>B8CLHY9</v>
      </c>
      <c r="B110" t="str">
        <f>[1]Sheet1!B109</f>
        <v>Prosegur</v>
      </c>
      <c r="C110" t="str">
        <f>[1]Sheet1!C109</f>
        <v>Support Services</v>
      </c>
      <c r="D110" s="1">
        <f>[1]Sheet1!D109</f>
        <v>3340</v>
      </c>
      <c r="E110" s="1">
        <f>[1]Sheet1!E109</f>
        <v>4015</v>
      </c>
      <c r="F110">
        <f>[1]Sheet1!F109</f>
        <v>6.4</v>
      </c>
      <c r="G110">
        <f>[1]Sheet1!G109</f>
        <v>4.5</v>
      </c>
      <c r="H110">
        <f>[1]Sheet1!H109</f>
        <v>4.7</v>
      </c>
      <c r="I110">
        <f>[1]Sheet1!I109</f>
        <v>5.5</v>
      </c>
      <c r="J110">
        <f>[1]Sheet1!J109</f>
        <v>4.9000000000000004</v>
      </c>
      <c r="K110">
        <f>[1]Sheet1!K109</f>
        <v>5.6</v>
      </c>
      <c r="L110">
        <f>[1]Sheet1!L109</f>
        <v>6.1</v>
      </c>
      <c r="M110">
        <f>[1]Sheet1!M109</f>
        <v>5.9</v>
      </c>
      <c r="N110">
        <f>[1]Sheet1!N109</f>
        <v>5.9</v>
      </c>
      <c r="O110" s="13">
        <f>[1]Sheet1!O109</f>
        <v>6.1</v>
      </c>
      <c r="Q110">
        <f>[1]Sheet1!P109</f>
        <v>1.1200000000000001</v>
      </c>
      <c r="R110">
        <f>[1]Sheet1!Q109</f>
        <v>1.03</v>
      </c>
      <c r="S110">
        <f>[1]Sheet1!R109</f>
        <v>1.1499999999999999</v>
      </c>
      <c r="T110" s="13">
        <f>[1]Sheet1!S109</f>
        <v>1.02</v>
      </c>
      <c r="V110" s="3">
        <f t="shared" si="51"/>
        <v>1.0491803278688525</v>
      </c>
      <c r="W110" s="3">
        <f t="shared" si="52"/>
        <v>0.76271186440677963</v>
      </c>
      <c r="X110" s="3">
        <f t="shared" si="53"/>
        <v>0.79661016949152541</v>
      </c>
      <c r="Y110" s="3">
        <f t="shared" si="54"/>
        <v>0.90163934426229508</v>
      </c>
      <c r="Z110" s="3">
        <f t="shared" si="55"/>
        <v>0.80327868852459028</v>
      </c>
      <c r="AA110" s="17">
        <f t="shared" si="56"/>
        <v>0.91803278688524592</v>
      </c>
      <c r="AC110">
        <f t="shared" si="57"/>
        <v>0.30000000000000071</v>
      </c>
      <c r="AD110">
        <f t="shared" si="58"/>
        <v>-1.4000000000000004</v>
      </c>
      <c r="AE110">
        <f t="shared" si="59"/>
        <v>-1.2000000000000002</v>
      </c>
      <c r="AF110">
        <f t="shared" si="60"/>
        <v>-0.59999999999999964</v>
      </c>
      <c r="AG110">
        <f t="shared" si="61"/>
        <v>-1.1999999999999993</v>
      </c>
      <c r="AH110">
        <f t="shared" si="62"/>
        <v>-0.5</v>
      </c>
      <c r="AI110" s="17">
        <f t="shared" si="63"/>
        <v>0.87190886357321473</v>
      </c>
      <c r="AJ110" s="3"/>
      <c r="AK110" s="4">
        <f>[1]Sheet1!AA109</f>
        <v>-0.3</v>
      </c>
      <c r="AL110" s="4">
        <f>[1]Sheet1!AB109</f>
        <v>-1.9</v>
      </c>
      <c r="AM110" s="4">
        <f>[1]Sheet1!AC109</f>
        <v>0.2</v>
      </c>
      <c r="AN110" s="4">
        <f>[1]Sheet1!AD109</f>
        <v>0.2</v>
      </c>
      <c r="AO110" s="18">
        <f>[1]Sheet1!AE109</f>
        <v>0.7</v>
      </c>
      <c r="AP110" s="3"/>
      <c r="AQ110">
        <f>[1]Sheet1!T109</f>
        <v>4.5</v>
      </c>
      <c r="AR110">
        <f>[1]Sheet1!U109</f>
        <v>31.5</v>
      </c>
      <c r="AS110">
        <f>[1]Sheet1!V109</f>
        <v>-2.8</v>
      </c>
      <c r="AT110" s="13">
        <f>[1]Sheet1!W109</f>
        <v>1.5</v>
      </c>
      <c r="AV110">
        <f>[1]Sheet1!X109</f>
        <v>11</v>
      </c>
      <c r="AW110">
        <f>[1]Sheet1!Y109</f>
        <v>9</v>
      </c>
      <c r="AX110">
        <f>[1]Sheet1!Z109</f>
        <v>17</v>
      </c>
      <c r="AZ110">
        <f>[1]Sheet1!AF109</f>
        <v>3.6</v>
      </c>
      <c r="BA110" s="13">
        <f>[1]Sheet1!AG109</f>
        <v>3.9</v>
      </c>
      <c r="BC110" s="2">
        <f t="shared" si="64"/>
        <v>1.0491803278688525</v>
      </c>
      <c r="BD110" s="2">
        <f t="shared" si="65"/>
        <v>0.76271186440677963</v>
      </c>
      <c r="BE110" s="2">
        <f t="shared" si="66"/>
        <v>0.79661016949152541</v>
      </c>
      <c r="BF110" s="2">
        <f t="shared" si="67"/>
        <v>0.90163934426229508</v>
      </c>
      <c r="BG110" s="2">
        <f t="shared" si="68"/>
        <v>0.80327868852459028</v>
      </c>
      <c r="BH110" s="15">
        <f t="shared" si="69"/>
        <v>0.91803278688524592</v>
      </c>
      <c r="BI110" s="1">
        <f t="shared" si="70"/>
        <v>1</v>
      </c>
      <c r="BJ110" s="1" t="str">
        <f t="shared" si="71"/>
        <v>0</v>
      </c>
      <c r="BK110" s="1" t="str">
        <f t="shared" si="72"/>
        <v>0</v>
      </c>
      <c r="BL110" s="1" t="str">
        <f t="shared" si="73"/>
        <v>0</v>
      </c>
      <c r="BM110" s="1" t="str">
        <f t="shared" si="74"/>
        <v>0</v>
      </c>
      <c r="BN110" s="1" t="str">
        <f t="shared" si="75"/>
        <v>0</v>
      </c>
      <c r="BO110" s="42">
        <f t="shared" si="76"/>
        <v>1</v>
      </c>
      <c r="BP110" s="1" t="str">
        <f t="shared" si="77"/>
        <v>0</v>
      </c>
      <c r="BQ110" s="1">
        <f t="shared" si="78"/>
        <v>1</v>
      </c>
      <c r="BR110" s="1">
        <f t="shared" si="79"/>
        <v>1</v>
      </c>
      <c r="BS110" s="1">
        <f t="shared" si="80"/>
        <v>1</v>
      </c>
      <c r="BT110" s="1">
        <f t="shared" si="81"/>
        <v>1</v>
      </c>
      <c r="BU110" s="1">
        <f t="shared" si="82"/>
        <v>1</v>
      </c>
      <c r="BV110" s="42">
        <f t="shared" si="83"/>
        <v>5</v>
      </c>
      <c r="BW110" s="2" t="str">
        <f t="shared" si="88"/>
        <v>Value Destroyer</v>
      </c>
      <c r="BX110" s="2" t="s">
        <v>63</v>
      </c>
      <c r="BY110" s="39">
        <f t="shared" si="84"/>
        <v>5</v>
      </c>
      <c r="BZ110" s="36" t="s">
        <v>62</v>
      </c>
      <c r="CA110" s="39" t="s">
        <v>83</v>
      </c>
      <c r="CB110" s="39" t="str">
        <f t="shared" si="85"/>
        <v>Decreasing</v>
      </c>
      <c r="CC110" s="21">
        <f>(1+(AQ110/100))*(1+(AR110/100))*(1+(AS110/100))*(1+(AT110/100))-1</f>
        <v>0.35573357149999985</v>
      </c>
      <c r="CD110" s="21">
        <f>(1+(AR110/100))*(1+(AS110/100))*(1+(AT110/100))-1</f>
        <v>0.2973526999999998</v>
      </c>
      <c r="CE110" s="21">
        <f>(1+(AS110/100))*(1+(AT110/100))-1</f>
        <v>-1.3420000000000099E-2</v>
      </c>
      <c r="CF110" s="21">
        <f>AT110/100</f>
        <v>1.4999999999999999E-2</v>
      </c>
      <c r="CG110" s="34">
        <f t="shared" si="89"/>
        <v>0.16366656787499989</v>
      </c>
      <c r="CH110" s="43" t="str">
        <f>IF(CF110&gt;CG110,$CN$4,$CN$5)</f>
        <v>Slower</v>
      </c>
      <c r="CI110" s="43">
        <f t="shared" si="86"/>
        <v>1.4999999999999999E-2</v>
      </c>
      <c r="CJ110" s="43">
        <f t="shared" si="87"/>
        <v>0.16366656787499989</v>
      </c>
      <c r="CK110" s="43" t="str">
        <f>IF(AND(BW110=$BW$6,CM110=$CM$5),$CK$4,$CK$5)</f>
        <v>and</v>
      </c>
      <c r="CL110" s="43" t="s">
        <v>69</v>
      </c>
      <c r="CM110" s="31" t="str">
        <f>IF(CF110&gt;0,"Growing","Shrinking")</f>
        <v>Growing</v>
      </c>
      <c r="CN110" s="44" t="str">
        <f>IF(CM110=$CM$4,CH110,#REF!)</f>
        <v>Slower</v>
      </c>
      <c r="CO110" s="44" t="s">
        <v>66</v>
      </c>
      <c r="CP110" s="44"/>
      <c r="CQ110" s="29">
        <f>AV110/100</f>
        <v>0.11</v>
      </c>
      <c r="CS110" s="28">
        <f>AZ110</f>
        <v>3.6</v>
      </c>
      <c r="CT110" s="28">
        <f>BA110</f>
        <v>3.9</v>
      </c>
      <c r="CY110" s="2">
        <f>Q110/V110</f>
        <v>1.0675000000000001</v>
      </c>
      <c r="CZ110" s="2">
        <f>R110/W110</f>
        <v>1.3504444444444446</v>
      </c>
      <c r="DA110" s="2">
        <f>S110/X110</f>
        <v>1.4436170212765957</v>
      </c>
      <c r="DB110" s="2">
        <f>T110/Y110</f>
        <v>1.1312727272727272</v>
      </c>
      <c r="DC110" s="2">
        <f>T110/Z110</f>
        <v>1.2697959183673468</v>
      </c>
      <c r="DD110" s="2">
        <f>T110/AA110</f>
        <v>1.1110714285714285</v>
      </c>
    </row>
    <row r="111" spans="1:108" x14ac:dyDescent="0.25">
      <c r="A111">
        <f>[1]Sheet1!A110</f>
        <v>5064722</v>
      </c>
      <c r="B111" t="str">
        <f>[1]Sheet1!B110</f>
        <v>Puma</v>
      </c>
      <c r="C111" t="str">
        <f>[1]Sheet1!C110</f>
        <v>Personal Goods</v>
      </c>
      <c r="D111" s="1">
        <f>[1]Sheet1!D110</f>
        <v>3532</v>
      </c>
      <c r="E111" s="1">
        <f>[1]Sheet1!E110</f>
        <v>2950</v>
      </c>
      <c r="F111">
        <f>[1]Sheet1!F110</f>
        <v>7.7</v>
      </c>
      <c r="G111">
        <f>[1]Sheet1!G110</f>
        <v>7.2</v>
      </c>
      <c r="H111">
        <f>[1]Sheet1!H110</f>
        <v>4.4000000000000004</v>
      </c>
      <c r="I111">
        <f>[1]Sheet1!I110</f>
        <v>3.2</v>
      </c>
      <c r="J111">
        <f>[1]Sheet1!J110</f>
        <v>2.2000000000000002</v>
      </c>
      <c r="K111">
        <f>[1]Sheet1!K110</f>
        <v>3.3</v>
      </c>
      <c r="L111">
        <f>[1]Sheet1!L110</f>
        <v>6.1</v>
      </c>
      <c r="M111">
        <f>[1]Sheet1!M110</f>
        <v>6.1</v>
      </c>
      <c r="N111">
        <f>[1]Sheet1!N110</f>
        <v>6.1</v>
      </c>
      <c r="O111" s="13">
        <f>[1]Sheet1!O110</f>
        <v>6.1</v>
      </c>
      <c r="Q111">
        <f>[1]Sheet1!P110</f>
        <v>1.2</v>
      </c>
      <c r="R111">
        <f>[1]Sheet1!Q110</f>
        <v>1.26</v>
      </c>
      <c r="S111">
        <f>[1]Sheet1!R110</f>
        <v>1.28</v>
      </c>
      <c r="T111" s="13">
        <f>[1]Sheet1!S110</f>
        <v>1</v>
      </c>
      <c r="V111" s="3">
        <f t="shared" si="51"/>
        <v>1.2622950819672132</v>
      </c>
      <c r="W111" s="3">
        <f t="shared" si="52"/>
        <v>1.1803278688524592</v>
      </c>
      <c r="X111" s="3">
        <f t="shared" si="53"/>
        <v>0.7213114754098362</v>
      </c>
      <c r="Y111" s="3">
        <f t="shared" si="54"/>
        <v>0.52459016393442626</v>
      </c>
      <c r="Z111" s="3">
        <f t="shared" si="55"/>
        <v>0.3606557377049181</v>
      </c>
      <c r="AA111" s="17">
        <f t="shared" si="56"/>
        <v>0.54098360655737709</v>
      </c>
      <c r="AC111">
        <f t="shared" si="57"/>
        <v>1.6000000000000005</v>
      </c>
      <c r="AD111">
        <f t="shared" si="58"/>
        <v>1.1000000000000005</v>
      </c>
      <c r="AE111">
        <f t="shared" si="59"/>
        <v>-1.6999999999999993</v>
      </c>
      <c r="AF111">
        <f t="shared" si="60"/>
        <v>-2.8999999999999995</v>
      </c>
      <c r="AG111">
        <f t="shared" si="61"/>
        <v>-3.8999999999999995</v>
      </c>
      <c r="AH111">
        <f t="shared" si="62"/>
        <v>-2.8</v>
      </c>
      <c r="AI111" s="17">
        <f t="shared" si="63"/>
        <v>0.76502732240437188</v>
      </c>
      <c r="AJ111" s="3"/>
      <c r="AK111" s="4">
        <f>[1]Sheet1!AA110</f>
        <v>-1</v>
      </c>
      <c r="AL111" s="4">
        <f>[1]Sheet1!AB110</f>
        <v>-0.5</v>
      </c>
      <c r="AM111" s="4">
        <f>[1]Sheet1!AC110</f>
        <v>-2.8</v>
      </c>
      <c r="AN111" s="4">
        <f>[1]Sheet1!AD110</f>
        <v>-2.2000000000000002</v>
      </c>
      <c r="AO111" s="18">
        <f>[1]Sheet1!AE110</f>
        <v>1.1000000000000001</v>
      </c>
      <c r="AP111" s="3"/>
      <c r="AQ111">
        <f>[1]Sheet1!T110</f>
        <v>4.7</v>
      </c>
      <c r="AR111">
        <f>[1]Sheet1!U110</f>
        <v>0.5</v>
      </c>
      <c r="AS111">
        <f>[1]Sheet1!V110</f>
        <v>-8.5</v>
      </c>
      <c r="AT111" s="13">
        <f>[1]Sheet1!W110</f>
        <v>4.8</v>
      </c>
      <c r="AV111">
        <f>[1]Sheet1!X110</f>
        <v>-21</v>
      </c>
      <c r="AW111">
        <f>[1]Sheet1!Y110</f>
        <v>-11</v>
      </c>
      <c r="AX111">
        <f>[1]Sheet1!Z110</f>
        <v>-7</v>
      </c>
      <c r="AZ111">
        <f>[1]Sheet1!AF110</f>
        <v>2.6</v>
      </c>
      <c r="BA111" s="13">
        <f>[1]Sheet1!AG110</f>
        <v>2.9</v>
      </c>
      <c r="BC111" s="2">
        <f t="shared" si="64"/>
        <v>1.2622950819672132</v>
      </c>
      <c r="BD111" s="2">
        <f t="shared" si="65"/>
        <v>1.1803278688524592</v>
      </c>
      <c r="BE111" s="2">
        <f t="shared" si="66"/>
        <v>0.7213114754098362</v>
      </c>
      <c r="BF111" s="2">
        <f t="shared" si="67"/>
        <v>0.52459016393442626</v>
      </c>
      <c r="BG111" s="2">
        <f t="shared" si="68"/>
        <v>0.3606557377049181</v>
      </c>
      <c r="BH111" s="15">
        <f t="shared" si="69"/>
        <v>0.54098360655737709</v>
      </c>
      <c r="BI111" s="1">
        <f t="shared" si="70"/>
        <v>1</v>
      </c>
      <c r="BJ111" s="1">
        <f t="shared" si="71"/>
        <v>1</v>
      </c>
      <c r="BK111" s="1" t="str">
        <f t="shared" si="72"/>
        <v>0</v>
      </c>
      <c r="BL111" s="1" t="str">
        <f t="shared" si="73"/>
        <v>0</v>
      </c>
      <c r="BM111" s="1" t="str">
        <f t="shared" si="74"/>
        <v>0</v>
      </c>
      <c r="BN111" s="1" t="str">
        <f t="shared" si="75"/>
        <v>0</v>
      </c>
      <c r="BO111" s="42">
        <f t="shared" si="76"/>
        <v>2</v>
      </c>
      <c r="BP111" s="1" t="str">
        <f t="shared" si="77"/>
        <v>0</v>
      </c>
      <c r="BQ111" s="1" t="str">
        <f t="shared" si="78"/>
        <v>0</v>
      </c>
      <c r="BR111" s="1">
        <f t="shared" si="79"/>
        <v>1</v>
      </c>
      <c r="BS111" s="1">
        <f t="shared" si="80"/>
        <v>1</v>
      </c>
      <c r="BT111" s="1">
        <f t="shared" si="81"/>
        <v>1</v>
      </c>
      <c r="BU111" s="1">
        <f t="shared" si="82"/>
        <v>1</v>
      </c>
      <c r="BV111" s="42">
        <f t="shared" si="83"/>
        <v>4</v>
      </c>
      <c r="BW111" s="2" t="str">
        <f t="shared" si="88"/>
        <v>Value Destroyer</v>
      </c>
      <c r="BX111" s="2" t="s">
        <v>63</v>
      </c>
      <c r="BY111" s="39">
        <f t="shared" si="84"/>
        <v>4</v>
      </c>
      <c r="BZ111" s="36" t="s">
        <v>62</v>
      </c>
      <c r="CA111" s="39" t="s">
        <v>83</v>
      </c>
      <c r="CB111" s="39" t="str">
        <f t="shared" si="85"/>
        <v>Decreasing</v>
      </c>
      <c r="CC111" s="21">
        <f>(1+(AQ111/100))*(1+(AR111/100))*(1+(AS111/100))*(1+(AT111/100))-1</f>
        <v>9.0091861999999079E-3</v>
      </c>
      <c r="CD111" s="21">
        <f>(1+(AR111/100))*(1+(AS111/100))*(1+(AT111/100))-1</f>
        <v>-3.6285400000000023E-2</v>
      </c>
      <c r="CE111" s="21">
        <f>(1+(AS111/100))*(1+(AT111/100))-1</f>
        <v>-4.1079999999999894E-2</v>
      </c>
      <c r="CF111" s="21">
        <f>AT111/100</f>
        <v>4.8000000000000001E-2</v>
      </c>
      <c r="CG111" s="34">
        <f t="shared" si="89"/>
        <v>-5.0890534500000022E-3</v>
      </c>
      <c r="CH111" s="43" t="str">
        <f>IF(CF111&gt;CG111,$CN$4,$CN$5)</f>
        <v>Faster</v>
      </c>
      <c r="CI111" s="43">
        <f t="shared" si="86"/>
        <v>4.8000000000000001E-2</v>
      </c>
      <c r="CJ111" s="43">
        <f t="shared" si="87"/>
        <v>5.0890534500000022E-3</v>
      </c>
      <c r="CK111" s="43" t="str">
        <f>IF(AND(BW111=$BW$6,CM111=$CM$5),$CK$4,$CK$5)</f>
        <v>and</v>
      </c>
      <c r="CL111" s="43" t="s">
        <v>69</v>
      </c>
      <c r="CM111" s="31" t="str">
        <f>IF(CF111&gt;0,"Growing","Shrinking")</f>
        <v>Growing</v>
      </c>
      <c r="CN111" s="44" t="str">
        <f>IF(CM111=$CM$4,CH111,#REF!)</f>
        <v>Faster</v>
      </c>
      <c r="CO111" s="44" t="s">
        <v>66</v>
      </c>
      <c r="CP111" s="44"/>
      <c r="CQ111" s="29">
        <f>AV111/100</f>
        <v>-0.21</v>
      </c>
      <c r="CS111" s="28">
        <f>AZ111</f>
        <v>2.6</v>
      </c>
      <c r="CT111" s="28">
        <f>BA111</f>
        <v>2.9</v>
      </c>
      <c r="CY111" s="2">
        <f>Q111/V111</f>
        <v>0.95064935064935052</v>
      </c>
      <c r="CZ111" s="2">
        <f>R111/W111</f>
        <v>1.0674999999999999</v>
      </c>
      <c r="DA111" s="2">
        <f>S111/X111</f>
        <v>1.7745454545454542</v>
      </c>
      <c r="DB111" s="2">
        <f>T111/Y111</f>
        <v>1.90625</v>
      </c>
      <c r="DC111" s="2">
        <f>T111/Z111</f>
        <v>2.772727272727272</v>
      </c>
      <c r="DD111" s="2">
        <f>T111/AA111</f>
        <v>1.8484848484848484</v>
      </c>
    </row>
    <row r="112" spans="1:108" x14ac:dyDescent="0.25">
      <c r="A112" t="str">
        <f>[1]Sheet1!A111</f>
        <v>B3V9F12</v>
      </c>
      <c r="B112" t="str">
        <f>[1]Sheet1!B111</f>
        <v>PVH Corp</v>
      </c>
      <c r="C112" t="str">
        <f>[1]Sheet1!C111</f>
        <v>Personal Goods</v>
      </c>
      <c r="D112" s="1">
        <f>[1]Sheet1!D111</f>
        <v>10134</v>
      </c>
      <c r="E112" s="1">
        <f>[1]Sheet1!E111</f>
        <v>12877</v>
      </c>
      <c r="F112">
        <f>[1]Sheet1!F111</f>
        <v>1.6</v>
      </c>
      <c r="G112">
        <f>[1]Sheet1!G111</f>
        <v>2.2000000000000002</v>
      </c>
      <c r="H112">
        <f>[1]Sheet1!H111</f>
        <v>0.2</v>
      </c>
      <c r="I112">
        <f>[1]Sheet1!I111</f>
        <v>0.8</v>
      </c>
      <c r="J112">
        <f>[1]Sheet1!J111</f>
        <v>0.3</v>
      </c>
      <c r="K112">
        <f>[1]Sheet1!K111</f>
        <v>1</v>
      </c>
      <c r="L112">
        <f>[1]Sheet1!L111</f>
        <v>5.4</v>
      </c>
      <c r="M112">
        <f>[1]Sheet1!M111</f>
        <v>5.5</v>
      </c>
      <c r="N112">
        <f>[1]Sheet1!N111</f>
        <v>5.3</v>
      </c>
      <c r="O112" s="13">
        <f>[1]Sheet1!O111</f>
        <v>5.3</v>
      </c>
      <c r="Q112">
        <f>[1]Sheet1!P111</f>
        <v>0.85</v>
      </c>
      <c r="R112">
        <f>[1]Sheet1!Q111</f>
        <v>0.96</v>
      </c>
      <c r="S112">
        <f>[1]Sheet1!R111</f>
        <v>1.02</v>
      </c>
      <c r="T112" s="13">
        <f>[1]Sheet1!S111</f>
        <v>0.94</v>
      </c>
      <c r="V112" s="3">
        <f t="shared" si="51"/>
        <v>0.29629629629629628</v>
      </c>
      <c r="W112" s="3">
        <f t="shared" si="52"/>
        <v>0.4</v>
      </c>
      <c r="X112" s="3">
        <f t="shared" si="53"/>
        <v>3.7735849056603779E-2</v>
      </c>
      <c r="Y112" s="3">
        <f t="shared" si="54"/>
        <v>0.15094339622641512</v>
      </c>
      <c r="Z112" s="3">
        <f t="shared" si="55"/>
        <v>5.6603773584905662E-2</v>
      </c>
      <c r="AA112" s="17">
        <f t="shared" si="56"/>
        <v>0.18867924528301888</v>
      </c>
      <c r="AC112">
        <f t="shared" si="57"/>
        <v>-3.8000000000000003</v>
      </c>
      <c r="AD112">
        <f t="shared" si="58"/>
        <v>-3.3</v>
      </c>
      <c r="AE112">
        <f t="shared" si="59"/>
        <v>-5.0999999999999996</v>
      </c>
      <c r="AF112">
        <f t="shared" si="60"/>
        <v>-4.5</v>
      </c>
      <c r="AG112">
        <f t="shared" si="61"/>
        <v>-5</v>
      </c>
      <c r="AH112">
        <f t="shared" si="62"/>
        <v>-4.3</v>
      </c>
      <c r="AI112" s="17">
        <f t="shared" si="63"/>
        <v>0.18837642674120661</v>
      </c>
      <c r="AJ112" s="3"/>
      <c r="AK112" s="4">
        <f>[1]Sheet1!AA111</f>
        <v>1.3</v>
      </c>
      <c r="AL112" s="4">
        <f>[1]Sheet1!AB111</f>
        <v>0.6</v>
      </c>
      <c r="AM112" s="4">
        <f>[1]Sheet1!AC111</f>
        <v>-1.9</v>
      </c>
      <c r="AN112" s="4">
        <f>[1]Sheet1!AD111</f>
        <v>0.1</v>
      </c>
      <c r="AO112" s="18">
        <f>[1]Sheet1!AE111</f>
        <v>0.6</v>
      </c>
      <c r="AP112" s="3"/>
      <c r="AQ112">
        <f>[1]Sheet1!T111</f>
        <v>8.5</v>
      </c>
      <c r="AR112">
        <f>[1]Sheet1!U111</f>
        <v>13.4</v>
      </c>
      <c r="AS112">
        <f>[1]Sheet1!V111</f>
        <v>40.200000000000003</v>
      </c>
      <c r="AT112" s="13">
        <f>[1]Sheet1!W111</f>
        <v>0.8</v>
      </c>
      <c r="AV112">
        <f>[1]Sheet1!X111</f>
        <v>-19</v>
      </c>
      <c r="AW112">
        <f>[1]Sheet1!Y111</f>
        <v>-6</v>
      </c>
      <c r="AX112">
        <f>[1]Sheet1!Z111</f>
        <v>10</v>
      </c>
      <c r="AZ112">
        <f>[1]Sheet1!AF111</f>
        <v>2.2000000000000002</v>
      </c>
      <c r="BA112" s="13">
        <f>[1]Sheet1!AG111</f>
        <v>2.4</v>
      </c>
      <c r="BC112" s="2">
        <f t="shared" si="64"/>
        <v>0.29629629629629628</v>
      </c>
      <c r="BD112" s="2">
        <f t="shared" si="65"/>
        <v>0.4</v>
      </c>
      <c r="BE112" s="2">
        <f t="shared" si="66"/>
        <v>3.7735849056603779E-2</v>
      </c>
      <c r="BF112" s="2">
        <f t="shared" si="67"/>
        <v>0.15094339622641512</v>
      </c>
      <c r="BG112" s="2">
        <f t="shared" si="68"/>
        <v>5.6603773584905662E-2</v>
      </c>
      <c r="BH112" s="15">
        <f t="shared" si="69"/>
        <v>0.18867924528301888</v>
      </c>
      <c r="BI112" s="1" t="str">
        <f t="shared" si="70"/>
        <v>0</v>
      </c>
      <c r="BJ112" s="1" t="str">
        <f t="shared" si="71"/>
        <v>0</v>
      </c>
      <c r="BK112" s="1" t="str">
        <f t="shared" si="72"/>
        <v>0</v>
      </c>
      <c r="BL112" s="1" t="str">
        <f t="shared" si="73"/>
        <v>0</v>
      </c>
      <c r="BM112" s="1" t="str">
        <f t="shared" si="74"/>
        <v>0</v>
      </c>
      <c r="BN112" s="1" t="str">
        <f t="shared" si="75"/>
        <v>0</v>
      </c>
      <c r="BO112" s="42">
        <f t="shared" si="76"/>
        <v>0</v>
      </c>
      <c r="BP112" s="1">
        <f t="shared" si="77"/>
        <v>1</v>
      </c>
      <c r="BQ112" s="1">
        <f t="shared" si="78"/>
        <v>1</v>
      </c>
      <c r="BR112" s="1">
        <f t="shared" si="79"/>
        <v>1</v>
      </c>
      <c r="BS112" s="1">
        <f t="shared" si="80"/>
        <v>1</v>
      </c>
      <c r="BT112" s="1">
        <f t="shared" si="81"/>
        <v>1</v>
      </c>
      <c r="BU112" s="1">
        <f t="shared" si="82"/>
        <v>1</v>
      </c>
      <c r="BV112" s="42">
        <f t="shared" si="83"/>
        <v>6</v>
      </c>
      <c r="BW112" s="2" t="str">
        <f t="shared" si="88"/>
        <v>Value Destroyer</v>
      </c>
      <c r="BX112" s="2" t="s">
        <v>63</v>
      </c>
      <c r="BY112" s="39">
        <f t="shared" si="84"/>
        <v>6</v>
      </c>
      <c r="BZ112" s="36" t="s">
        <v>62</v>
      </c>
      <c r="CA112" s="39" t="s">
        <v>83</v>
      </c>
      <c r="CB112" s="39" t="str">
        <f t="shared" si="85"/>
        <v>Decreasing</v>
      </c>
      <c r="CC112" s="21">
        <f>(1+(AQ112/100))*(1+(AR112/100))*(1+(AS112/100))*(1+(AT112/100))-1</f>
        <v>0.73880683424000004</v>
      </c>
      <c r="CD112" s="21">
        <f>(1+(AR112/100))*(1+(AS112/100))*(1+(AT112/100))-1</f>
        <v>0.60258694400000001</v>
      </c>
      <c r="CE112" s="21">
        <f>(1+(AS112/100))*(1+(AT112/100))-1</f>
        <v>0.41321600000000025</v>
      </c>
      <c r="CF112" s="21">
        <f>AT112/100</f>
        <v>8.0000000000000002E-3</v>
      </c>
      <c r="CG112" s="34">
        <f t="shared" si="89"/>
        <v>0.44065244456000008</v>
      </c>
      <c r="CH112" s="43" t="str">
        <f>IF(CF112&gt;CG112,$CN$4,$CN$5)</f>
        <v>Slower</v>
      </c>
      <c r="CI112" s="43">
        <f t="shared" si="86"/>
        <v>8.0000000000000002E-3</v>
      </c>
      <c r="CJ112" s="43">
        <f t="shared" si="87"/>
        <v>0.44065244456000008</v>
      </c>
      <c r="CK112" s="43" t="str">
        <f>IF(AND(BW112=$BW$6,CM112=$CM$5),$CK$4,$CK$5)</f>
        <v>and</v>
      </c>
      <c r="CL112" s="43" t="s">
        <v>69</v>
      </c>
      <c r="CM112" s="31" t="str">
        <f>IF(CF112&gt;0,"Growing","Shrinking")</f>
        <v>Growing</v>
      </c>
      <c r="CN112" s="44" t="str">
        <f>IF(CM112=$CM$4,CH112,#REF!)</f>
        <v>Slower</v>
      </c>
      <c r="CO112" s="44" t="s">
        <v>66</v>
      </c>
      <c r="CP112" s="44"/>
      <c r="CQ112" s="29">
        <f>AV112/100</f>
        <v>-0.19</v>
      </c>
      <c r="CS112" s="28">
        <f>AZ112</f>
        <v>2.2000000000000002</v>
      </c>
      <c r="CT112" s="28">
        <f>BA112</f>
        <v>2.4</v>
      </c>
      <c r="CY112" s="2">
        <f>Q112/V112</f>
        <v>2.8687499999999999</v>
      </c>
      <c r="CZ112" s="2">
        <f>R112/W112</f>
        <v>2.4</v>
      </c>
      <c r="DA112" s="2">
        <f>S112/X112</f>
        <v>27.029999999999998</v>
      </c>
      <c r="DB112" s="2">
        <f>T112/Y112</f>
        <v>6.2274999999999991</v>
      </c>
      <c r="DC112" s="2">
        <f>T112/Z112</f>
        <v>16.606666666666666</v>
      </c>
      <c r="DD112" s="2">
        <f>T112/AA112</f>
        <v>4.9819999999999993</v>
      </c>
    </row>
    <row r="113" spans="1:108" x14ac:dyDescent="0.25">
      <c r="A113" t="str">
        <f>[1]Sheet1!A112</f>
        <v>B4V9661</v>
      </c>
      <c r="B113" t="str">
        <f>[1]Sheet1!B112</f>
        <v>Ralph Lauren</v>
      </c>
      <c r="C113" t="str">
        <f>[1]Sheet1!C112</f>
        <v>Personal Goods</v>
      </c>
      <c r="D113" s="1">
        <f>[1]Sheet1!D112</f>
        <v>15927</v>
      </c>
      <c r="E113" s="1">
        <f>[1]Sheet1!E112</f>
        <v>14447</v>
      </c>
      <c r="F113">
        <f>[1]Sheet1!F112</f>
        <v>7.5</v>
      </c>
      <c r="G113">
        <f>[1]Sheet1!G112</f>
        <v>8.3000000000000007</v>
      </c>
      <c r="H113">
        <f>[1]Sheet1!H112</f>
        <v>7.4</v>
      </c>
      <c r="I113">
        <f>[1]Sheet1!I112</f>
        <v>6.5</v>
      </c>
      <c r="J113">
        <f>[1]Sheet1!J112</f>
        <v>6.4</v>
      </c>
      <c r="K113">
        <f>[1]Sheet1!K112</f>
        <v>6.5</v>
      </c>
      <c r="L113">
        <f>[1]Sheet1!L112</f>
        <v>5.7</v>
      </c>
      <c r="M113">
        <f>[1]Sheet1!M112</f>
        <v>5.7</v>
      </c>
      <c r="N113">
        <f>[1]Sheet1!N112</f>
        <v>5.7</v>
      </c>
      <c r="O113" s="13">
        <f>[1]Sheet1!O112</f>
        <v>5.7</v>
      </c>
      <c r="Q113">
        <f>[1]Sheet1!P112</f>
        <v>1.5</v>
      </c>
      <c r="R113">
        <f>[1]Sheet1!Q112</f>
        <v>1.59</v>
      </c>
      <c r="S113">
        <f>[1]Sheet1!R112</f>
        <v>1.51</v>
      </c>
      <c r="T113" s="13">
        <f>[1]Sheet1!S112</f>
        <v>1.4</v>
      </c>
      <c r="V113" s="3">
        <f t="shared" si="51"/>
        <v>1.3157894736842104</v>
      </c>
      <c r="W113" s="3">
        <f t="shared" si="52"/>
        <v>1.4561403508771931</v>
      </c>
      <c r="X113" s="3">
        <f t="shared" si="53"/>
        <v>1.2982456140350878</v>
      </c>
      <c r="Y113" s="3">
        <f t="shared" si="54"/>
        <v>1.1403508771929824</v>
      </c>
      <c r="Z113" s="3">
        <f t="shared" si="55"/>
        <v>1.1228070175438596</v>
      </c>
      <c r="AA113" s="17">
        <f t="shared" si="56"/>
        <v>1.1403508771929824</v>
      </c>
      <c r="AC113">
        <f t="shared" si="57"/>
        <v>1.7999999999999998</v>
      </c>
      <c r="AD113">
        <f t="shared" si="58"/>
        <v>2.6000000000000005</v>
      </c>
      <c r="AE113">
        <f t="shared" si="59"/>
        <v>1.7000000000000002</v>
      </c>
      <c r="AF113">
        <f t="shared" si="60"/>
        <v>0.79999999999999982</v>
      </c>
      <c r="AG113">
        <f t="shared" si="61"/>
        <v>0.70000000000000018</v>
      </c>
      <c r="AH113">
        <f t="shared" si="62"/>
        <v>0.79999999999999982</v>
      </c>
      <c r="AI113" s="17">
        <f t="shared" si="63"/>
        <v>1.2456140350877194</v>
      </c>
      <c r="AJ113" s="3"/>
      <c r="AK113" s="4">
        <f>[1]Sheet1!AA112</f>
        <v>-0.5</v>
      </c>
      <c r="AL113" s="4">
        <f>[1]Sheet1!AB112</f>
        <v>0.8</v>
      </c>
      <c r="AM113" s="4">
        <f>[1]Sheet1!AC112</f>
        <v>-0.9</v>
      </c>
      <c r="AN113" s="4">
        <f>[1]Sheet1!AD112</f>
        <v>-0.9</v>
      </c>
      <c r="AO113" s="18">
        <f>[1]Sheet1!AE112</f>
        <v>0.1</v>
      </c>
      <c r="AP113" s="3"/>
      <c r="AQ113">
        <f>[1]Sheet1!T112</f>
        <v>16.8</v>
      </c>
      <c r="AR113">
        <f>[1]Sheet1!U112</f>
        <v>0.4</v>
      </c>
      <c r="AS113">
        <f>[1]Sheet1!V112</f>
        <v>7.5</v>
      </c>
      <c r="AT113" s="13">
        <f>[1]Sheet1!W112</f>
        <v>6.4</v>
      </c>
      <c r="AV113">
        <f>[1]Sheet1!X112</f>
        <v>8</v>
      </c>
      <c r="AW113">
        <f>[1]Sheet1!Y112</f>
        <v>-1</v>
      </c>
      <c r="AX113">
        <f>[1]Sheet1!Z112</f>
        <v>20</v>
      </c>
      <c r="AZ113">
        <f>[1]Sheet1!AF112</f>
        <v>4</v>
      </c>
      <c r="BA113" s="13">
        <f>[1]Sheet1!AG112</f>
        <v>4.4000000000000004</v>
      </c>
      <c r="BC113" s="2">
        <f t="shared" si="64"/>
        <v>1.3157894736842104</v>
      </c>
      <c r="BD113" s="2">
        <f t="shared" si="65"/>
        <v>1.4561403508771931</v>
      </c>
      <c r="BE113" s="2">
        <f t="shared" si="66"/>
        <v>1.2982456140350878</v>
      </c>
      <c r="BF113" s="2">
        <f t="shared" si="67"/>
        <v>1.1403508771929824</v>
      </c>
      <c r="BG113" s="2">
        <f t="shared" si="68"/>
        <v>1.1228070175438596</v>
      </c>
      <c r="BH113" s="15">
        <f t="shared" si="69"/>
        <v>1.1403508771929824</v>
      </c>
      <c r="BI113" s="1">
        <f t="shared" si="70"/>
        <v>1</v>
      </c>
      <c r="BJ113" s="1">
        <f t="shared" si="71"/>
        <v>1</v>
      </c>
      <c r="BK113" s="1">
        <f t="shared" si="72"/>
        <v>1</v>
      </c>
      <c r="BL113" s="1">
        <f t="shared" si="73"/>
        <v>1</v>
      </c>
      <c r="BM113" s="1">
        <f t="shared" si="74"/>
        <v>1</v>
      </c>
      <c r="BN113" s="1">
        <f t="shared" si="75"/>
        <v>1</v>
      </c>
      <c r="BO113" s="42">
        <f t="shared" si="76"/>
        <v>6</v>
      </c>
      <c r="BP113" s="1" t="str">
        <f t="shared" si="77"/>
        <v>0</v>
      </c>
      <c r="BQ113" s="1" t="str">
        <f t="shared" si="78"/>
        <v>0</v>
      </c>
      <c r="BR113" s="1" t="str">
        <f t="shared" si="79"/>
        <v>0</v>
      </c>
      <c r="BS113" s="1" t="str">
        <f t="shared" si="80"/>
        <v>0</v>
      </c>
      <c r="BT113" s="1" t="str">
        <f t="shared" si="81"/>
        <v>0</v>
      </c>
      <c r="BU113" s="1" t="str">
        <f t="shared" si="82"/>
        <v>0</v>
      </c>
      <c r="BV113" s="42">
        <f t="shared" si="83"/>
        <v>0</v>
      </c>
      <c r="BW113" s="2" t="str">
        <f t="shared" si="88"/>
        <v>Value Creator</v>
      </c>
      <c r="BX113" s="2" t="s">
        <v>63</v>
      </c>
      <c r="BY113" s="39">
        <f t="shared" si="84"/>
        <v>6</v>
      </c>
      <c r="BZ113" s="36" t="s">
        <v>62</v>
      </c>
      <c r="CA113" s="39" t="s">
        <v>83</v>
      </c>
      <c r="CB113" s="39" t="str">
        <f t="shared" si="85"/>
        <v>Decreasing</v>
      </c>
      <c r="CC113" s="21">
        <f>(1+(AQ113/100))*(1+(AR113/100))*(1+(AS113/100))*(1+(AT113/100))-1</f>
        <v>0.3413022336</v>
      </c>
      <c r="CD113" s="21">
        <f>(1+(AR113/100))*(1+(AS113/100))*(1+(AT113/100))-1</f>
        <v>0.14837520000000004</v>
      </c>
      <c r="CE113" s="21">
        <f>(1+(AS113/100))*(1+(AT113/100))-1</f>
        <v>0.14379999999999993</v>
      </c>
      <c r="CF113" s="21">
        <f>AT113/100</f>
        <v>6.4000000000000001E-2</v>
      </c>
      <c r="CG113" s="34">
        <f t="shared" si="89"/>
        <v>0.17436935840000001</v>
      </c>
      <c r="CH113" s="43" t="str">
        <f>IF(CF113&gt;CG113,$CN$4,$CN$5)</f>
        <v>Slower</v>
      </c>
      <c r="CI113" s="43">
        <f t="shared" si="86"/>
        <v>6.4000000000000001E-2</v>
      </c>
      <c r="CJ113" s="43">
        <f t="shared" si="87"/>
        <v>0.17436935840000001</v>
      </c>
      <c r="CK113" s="43" t="str">
        <f>IF(AND(BW113=$BW$6,CM113=$CM$5),$CK$4,$CK$5)</f>
        <v>and</v>
      </c>
      <c r="CL113" s="43" t="s">
        <v>69</v>
      </c>
      <c r="CM113" s="31" t="str">
        <f>IF(CF113&gt;0,"Growing","Shrinking")</f>
        <v>Growing</v>
      </c>
      <c r="CN113" s="44" t="str">
        <f>IF(CM113=$CM$4,CH113,#REF!)</f>
        <v>Slower</v>
      </c>
      <c r="CO113" s="44" t="s">
        <v>66</v>
      </c>
      <c r="CP113" s="44"/>
      <c r="CQ113" s="29">
        <f>AV113/100</f>
        <v>0.08</v>
      </c>
      <c r="CS113" s="28">
        <f>AZ113</f>
        <v>4</v>
      </c>
      <c r="CT113" s="28">
        <f>BA113</f>
        <v>4.4000000000000004</v>
      </c>
      <c r="CY113" s="2">
        <f>Q113/V113</f>
        <v>1.1400000000000001</v>
      </c>
      <c r="CZ113" s="2">
        <f>R113/W113</f>
        <v>1.0919277108433736</v>
      </c>
      <c r="DA113" s="2">
        <f>S113/X113</f>
        <v>1.1631081081081081</v>
      </c>
      <c r="DB113" s="2">
        <f>T113/Y113</f>
        <v>1.2276923076923076</v>
      </c>
      <c r="DC113" s="2">
        <f>T113/Z113</f>
        <v>1.246875</v>
      </c>
      <c r="DD113" s="2">
        <f>T113/AA113</f>
        <v>1.2276923076923076</v>
      </c>
    </row>
    <row r="114" spans="1:108" x14ac:dyDescent="0.25">
      <c r="A114">
        <f>[1]Sheet1!A113</f>
        <v>4741714</v>
      </c>
      <c r="B114" t="str">
        <f>[1]Sheet1!B113</f>
        <v>Remy Cointreau</v>
      </c>
      <c r="C114" t="str">
        <f>[1]Sheet1!C113</f>
        <v>Beverages</v>
      </c>
      <c r="D114" s="1">
        <f>[1]Sheet1!D113</f>
        <v>3485</v>
      </c>
      <c r="E114" s="1">
        <f>[1]Sheet1!E113</f>
        <v>4038</v>
      </c>
      <c r="F114">
        <f>[1]Sheet1!F113</f>
        <v>5.8</v>
      </c>
      <c r="G114">
        <f>[1]Sheet1!G113</f>
        <v>7.5</v>
      </c>
      <c r="H114">
        <f>[1]Sheet1!H113</f>
        <v>3.4</v>
      </c>
      <c r="I114">
        <f>[1]Sheet1!I113</f>
        <v>4.2</v>
      </c>
      <c r="J114">
        <f>[1]Sheet1!J113</f>
        <v>3.8</v>
      </c>
      <c r="K114">
        <f>[1]Sheet1!K113</f>
        <v>4.5</v>
      </c>
      <c r="L114">
        <f>[1]Sheet1!L113</f>
        <v>5.7</v>
      </c>
      <c r="M114">
        <f>[1]Sheet1!M113</f>
        <v>5.7</v>
      </c>
      <c r="N114">
        <f>[1]Sheet1!N113</f>
        <v>5.6</v>
      </c>
      <c r="O114" s="13">
        <f>[1]Sheet1!O113</f>
        <v>5.6</v>
      </c>
      <c r="Q114">
        <f>[1]Sheet1!P113</f>
        <v>1.88</v>
      </c>
      <c r="R114">
        <f>[1]Sheet1!Q113</f>
        <v>2.35</v>
      </c>
      <c r="S114">
        <f>[1]Sheet1!R113</f>
        <v>1.62</v>
      </c>
      <c r="T114" s="13">
        <f>[1]Sheet1!S113</f>
        <v>1.56</v>
      </c>
      <c r="V114" s="3">
        <f t="shared" si="51"/>
        <v>1.0175438596491226</v>
      </c>
      <c r="W114" s="3">
        <f t="shared" si="52"/>
        <v>1.3157894736842104</v>
      </c>
      <c r="X114" s="3">
        <f t="shared" si="53"/>
        <v>0.60714285714285721</v>
      </c>
      <c r="Y114" s="3">
        <f t="shared" si="54"/>
        <v>0.75000000000000011</v>
      </c>
      <c r="Z114" s="3">
        <f t="shared" si="55"/>
        <v>0.6785714285714286</v>
      </c>
      <c r="AA114" s="17">
        <f t="shared" si="56"/>
        <v>0.8035714285714286</v>
      </c>
      <c r="AC114">
        <f t="shared" si="57"/>
        <v>9.9999999999999645E-2</v>
      </c>
      <c r="AD114">
        <f t="shared" si="58"/>
        <v>1.7999999999999998</v>
      </c>
      <c r="AE114">
        <f t="shared" si="59"/>
        <v>-2.1999999999999997</v>
      </c>
      <c r="AF114">
        <f t="shared" si="60"/>
        <v>-1.3999999999999995</v>
      </c>
      <c r="AG114">
        <f t="shared" si="61"/>
        <v>-1.7999999999999998</v>
      </c>
      <c r="AH114">
        <f t="shared" si="62"/>
        <v>-1.0999999999999996</v>
      </c>
      <c r="AI114" s="17">
        <f t="shared" si="63"/>
        <v>0.86210317460317454</v>
      </c>
      <c r="AJ114" s="3"/>
      <c r="AK114" s="4">
        <f>[1]Sheet1!AA113</f>
        <v>1.8</v>
      </c>
      <c r="AL114" s="4">
        <f>[1]Sheet1!AB113</f>
        <v>1.7</v>
      </c>
      <c r="AM114" s="4">
        <f>[1]Sheet1!AC113</f>
        <v>-4.0999999999999996</v>
      </c>
      <c r="AN114" s="4">
        <f>[1]Sheet1!AD113</f>
        <v>0.4</v>
      </c>
      <c r="AO114" s="18">
        <f>[1]Sheet1!AE113</f>
        <v>0.7</v>
      </c>
      <c r="AP114" s="3"/>
      <c r="AQ114">
        <f>[1]Sheet1!T113</f>
        <v>-6.8</v>
      </c>
      <c r="AR114">
        <f>[1]Sheet1!U113</f>
        <v>11.9</v>
      </c>
      <c r="AS114">
        <f>[1]Sheet1!V113</f>
        <v>3</v>
      </c>
      <c r="AT114" s="13">
        <f>[1]Sheet1!W113</f>
        <v>1.2</v>
      </c>
      <c r="AV114" t="str">
        <f>[1]Sheet1!X113</f>
        <v>-</v>
      </c>
      <c r="AW114" t="str">
        <f>[1]Sheet1!Y113</f>
        <v>-</v>
      </c>
      <c r="AX114" t="str">
        <f>[1]Sheet1!Z113</f>
        <v>-</v>
      </c>
      <c r="AZ114">
        <f>[1]Sheet1!AF113</f>
        <v>3.5</v>
      </c>
      <c r="BA114" s="13">
        <f>[1]Sheet1!AG113</f>
        <v>3.7</v>
      </c>
      <c r="BC114" s="2">
        <f t="shared" si="64"/>
        <v>1.0175438596491226</v>
      </c>
      <c r="BD114" s="2">
        <f t="shared" si="65"/>
        <v>1.3157894736842104</v>
      </c>
      <c r="BE114" s="2">
        <f t="shared" si="66"/>
        <v>0.60714285714285721</v>
      </c>
      <c r="BF114" s="2">
        <f t="shared" si="67"/>
        <v>0.75000000000000011</v>
      </c>
      <c r="BG114" s="2">
        <f t="shared" si="68"/>
        <v>0.6785714285714286</v>
      </c>
      <c r="BH114" s="15">
        <f t="shared" si="69"/>
        <v>0.8035714285714286</v>
      </c>
      <c r="BI114" s="1">
        <f t="shared" si="70"/>
        <v>1</v>
      </c>
      <c r="BJ114" s="1">
        <f t="shared" si="71"/>
        <v>1</v>
      </c>
      <c r="BK114" s="1" t="str">
        <f t="shared" si="72"/>
        <v>0</v>
      </c>
      <c r="BL114" s="1" t="str">
        <f t="shared" si="73"/>
        <v>0</v>
      </c>
      <c r="BM114" s="1" t="str">
        <f t="shared" si="74"/>
        <v>0</v>
      </c>
      <c r="BN114" s="1" t="str">
        <f t="shared" si="75"/>
        <v>0</v>
      </c>
      <c r="BO114" s="42">
        <f t="shared" si="76"/>
        <v>2</v>
      </c>
      <c r="BP114" s="1" t="str">
        <f t="shared" si="77"/>
        <v>0</v>
      </c>
      <c r="BQ114" s="1" t="str">
        <f t="shared" si="78"/>
        <v>0</v>
      </c>
      <c r="BR114" s="1">
        <f t="shared" si="79"/>
        <v>1</v>
      </c>
      <c r="BS114" s="1">
        <f t="shared" si="80"/>
        <v>1</v>
      </c>
      <c r="BT114" s="1">
        <f t="shared" si="81"/>
        <v>1</v>
      </c>
      <c r="BU114" s="1">
        <f t="shared" si="82"/>
        <v>1</v>
      </c>
      <c r="BV114" s="42">
        <f t="shared" si="83"/>
        <v>4</v>
      </c>
      <c r="BW114" s="2" t="str">
        <f t="shared" si="88"/>
        <v>Value Destroyer</v>
      </c>
      <c r="BX114" s="2" t="s">
        <v>63</v>
      </c>
      <c r="BY114" s="39">
        <f t="shared" si="84"/>
        <v>4</v>
      </c>
      <c r="BZ114" s="36" t="s">
        <v>62</v>
      </c>
      <c r="CA114" s="39" t="s">
        <v>83</v>
      </c>
      <c r="CB114" s="39" t="str">
        <f t="shared" si="85"/>
        <v>Decreasing</v>
      </c>
      <c r="CC114" s="21">
        <f>(1+(AQ114/100))*(1+(AR114/100))*(1+(AS114/100))*(1+(AT114/100))-1</f>
        <v>8.7085582879999901E-2</v>
      </c>
      <c r="CD114" s="21">
        <f>(1+(AR114/100))*(1+(AS114/100))*(1+(AT114/100))-1</f>
        <v>0.16640084000000011</v>
      </c>
      <c r="CE114" s="21">
        <f>(1+(AS114/100))*(1+(AT114/100))-1</f>
        <v>4.2359999999999953E-2</v>
      </c>
      <c r="CF114" s="21">
        <f>AT114/100</f>
        <v>1.2E-2</v>
      </c>
      <c r="CG114" s="34">
        <f t="shared" si="89"/>
        <v>7.6961605719999993E-2</v>
      </c>
      <c r="CH114" s="43" t="str">
        <f>IF(CF114&gt;CG114,$CN$4,$CN$5)</f>
        <v>Slower</v>
      </c>
      <c r="CI114" s="43">
        <f t="shared" si="86"/>
        <v>1.2E-2</v>
      </c>
      <c r="CJ114" s="43">
        <f t="shared" si="87"/>
        <v>7.6961605719999993E-2</v>
      </c>
      <c r="CK114" s="43" t="str">
        <f>IF(AND(BW114=$BW$6,CM114=$CM$5),$CK$4,$CK$5)</f>
        <v>and</v>
      </c>
      <c r="CL114" s="43" t="s">
        <v>69</v>
      </c>
      <c r="CM114" s="31" t="str">
        <f>IF(CF114&gt;0,"Growing","Shrinking")</f>
        <v>Growing</v>
      </c>
      <c r="CN114" s="44" t="str">
        <f>IF(CM114=$CM$4,CH114,#REF!)</f>
        <v>Slower</v>
      </c>
      <c r="CO114" s="44" t="s">
        <v>66</v>
      </c>
      <c r="CP114" s="44"/>
      <c r="CQ114" s="29" t="e">
        <f>AV114/100</f>
        <v>#VALUE!</v>
      </c>
      <c r="CS114" s="28">
        <f>AZ114</f>
        <v>3.5</v>
      </c>
      <c r="CT114" s="28">
        <f>BA114</f>
        <v>3.7</v>
      </c>
      <c r="CY114" s="2">
        <f>Q114/V114</f>
        <v>1.8475862068965518</v>
      </c>
      <c r="CZ114" s="2">
        <f>R114/W114</f>
        <v>1.7860000000000003</v>
      </c>
      <c r="DA114" s="2">
        <f>S114/X114</f>
        <v>2.6682352941176468</v>
      </c>
      <c r="DB114" s="2">
        <f>T114/Y114</f>
        <v>2.0799999999999996</v>
      </c>
      <c r="DC114" s="2">
        <f>T114/Z114</f>
        <v>2.2989473684210524</v>
      </c>
      <c r="DD114" s="2">
        <f>T114/AA114</f>
        <v>1.9413333333333334</v>
      </c>
    </row>
    <row r="115" spans="1:108" x14ac:dyDescent="0.25">
      <c r="A115">
        <f>[1]Sheet1!A114</f>
        <v>2746711</v>
      </c>
      <c r="B115" t="str">
        <f>[1]Sheet1!B114</f>
        <v>Ross Stores</v>
      </c>
      <c r="C115" t="str">
        <f>[1]Sheet1!C114</f>
        <v>Genl Retailers</v>
      </c>
      <c r="D115" s="1">
        <f>[1]Sheet1!D114</f>
        <v>17460</v>
      </c>
      <c r="E115" s="1">
        <f>[1]Sheet1!E114</f>
        <v>16203</v>
      </c>
      <c r="F115">
        <f>[1]Sheet1!F114</f>
        <v>11.2</v>
      </c>
      <c r="G115">
        <f>[1]Sheet1!G114</f>
        <v>11.2</v>
      </c>
      <c r="H115">
        <f>[1]Sheet1!H114</f>
        <v>11</v>
      </c>
      <c r="I115">
        <f>[1]Sheet1!I114</f>
        <v>9.5</v>
      </c>
      <c r="J115">
        <f>[1]Sheet1!J114</f>
        <v>10.1</v>
      </c>
      <c r="K115">
        <f>[1]Sheet1!K114</f>
        <v>9.3000000000000007</v>
      </c>
      <c r="L115">
        <f>[1]Sheet1!L114</f>
        <v>5.6</v>
      </c>
      <c r="M115">
        <f>[1]Sheet1!M114</f>
        <v>5.6</v>
      </c>
      <c r="N115">
        <f>[1]Sheet1!N114</f>
        <v>5.6</v>
      </c>
      <c r="O115" s="13">
        <f>[1]Sheet1!O114</f>
        <v>5.7</v>
      </c>
      <c r="Q115">
        <f>[1]Sheet1!P114</f>
        <v>1.54</v>
      </c>
      <c r="R115">
        <f>[1]Sheet1!Q114</f>
        <v>1.96</v>
      </c>
      <c r="S115">
        <f>[1]Sheet1!R114</f>
        <v>1.92</v>
      </c>
      <c r="T115" s="13">
        <f>[1]Sheet1!S114</f>
        <v>1.84</v>
      </c>
      <c r="V115" s="3">
        <f t="shared" si="51"/>
        <v>2</v>
      </c>
      <c r="W115" s="3">
        <f t="shared" si="52"/>
        <v>2</v>
      </c>
      <c r="X115" s="3">
        <f t="shared" si="53"/>
        <v>1.9642857142857144</v>
      </c>
      <c r="Y115" s="3">
        <f t="shared" si="54"/>
        <v>1.6666666666666665</v>
      </c>
      <c r="Z115" s="3">
        <f t="shared" si="55"/>
        <v>1.7719298245614035</v>
      </c>
      <c r="AA115" s="17">
        <f t="shared" si="56"/>
        <v>1.631578947368421</v>
      </c>
      <c r="AC115">
        <f t="shared" si="57"/>
        <v>5.6</v>
      </c>
      <c r="AD115">
        <f t="shared" si="58"/>
        <v>5.6</v>
      </c>
      <c r="AE115">
        <f t="shared" si="59"/>
        <v>5.4</v>
      </c>
      <c r="AF115">
        <f t="shared" si="60"/>
        <v>3.8</v>
      </c>
      <c r="AG115">
        <f t="shared" si="61"/>
        <v>4.3999999999999995</v>
      </c>
      <c r="AH115">
        <f t="shared" si="62"/>
        <v>3.6000000000000005</v>
      </c>
      <c r="AI115" s="17">
        <f t="shared" si="63"/>
        <v>1.8390768588137012</v>
      </c>
      <c r="AJ115" s="3"/>
      <c r="AK115" s="4">
        <f>[1]Sheet1!AA114</f>
        <v>1.4</v>
      </c>
      <c r="AL115" s="4">
        <f>[1]Sheet1!AB114</f>
        <v>0</v>
      </c>
      <c r="AM115" s="4">
        <f>[1]Sheet1!AC114</f>
        <v>-0.2</v>
      </c>
      <c r="AN115" s="4">
        <f>[1]Sheet1!AD114</f>
        <v>-0.9</v>
      </c>
      <c r="AO115" s="18">
        <f>[1]Sheet1!AE114</f>
        <v>-0.7</v>
      </c>
      <c r="AP115" s="3"/>
      <c r="AQ115">
        <f>[1]Sheet1!T114</f>
        <v>5.7</v>
      </c>
      <c r="AR115">
        <f>[1]Sheet1!U114</f>
        <v>7.6</v>
      </c>
      <c r="AS115">
        <f>[1]Sheet1!V114</f>
        <v>7.2</v>
      </c>
      <c r="AT115" s="13">
        <f>[1]Sheet1!W114</f>
        <v>10.6</v>
      </c>
      <c r="AV115">
        <f>[1]Sheet1!X114</f>
        <v>3</v>
      </c>
      <c r="AW115">
        <f>[1]Sheet1!Y114</f>
        <v>10</v>
      </c>
      <c r="AX115">
        <f>[1]Sheet1!Z114</f>
        <v>15</v>
      </c>
      <c r="AZ115">
        <f>[1]Sheet1!AF114</f>
        <v>4.9000000000000004</v>
      </c>
      <c r="BA115" s="13">
        <f>[1]Sheet1!AG114</f>
        <v>5.0999999999999996</v>
      </c>
      <c r="BC115" s="2">
        <f t="shared" si="64"/>
        <v>2</v>
      </c>
      <c r="BD115" s="2">
        <f t="shared" si="65"/>
        <v>2</v>
      </c>
      <c r="BE115" s="2">
        <f t="shared" si="66"/>
        <v>1.9642857142857144</v>
      </c>
      <c r="BF115" s="2">
        <f t="shared" si="67"/>
        <v>1.6666666666666665</v>
      </c>
      <c r="BG115" s="2">
        <f t="shared" si="68"/>
        <v>1.7719298245614035</v>
      </c>
      <c r="BH115" s="15">
        <f t="shared" si="69"/>
        <v>1.631578947368421</v>
      </c>
      <c r="BI115" s="1">
        <f t="shared" si="70"/>
        <v>1</v>
      </c>
      <c r="BJ115" s="1">
        <f t="shared" si="71"/>
        <v>1</v>
      </c>
      <c r="BK115" s="1">
        <f t="shared" si="72"/>
        <v>1</v>
      </c>
      <c r="BL115" s="1">
        <f t="shared" si="73"/>
        <v>1</v>
      </c>
      <c r="BM115" s="1">
        <f t="shared" si="74"/>
        <v>1</v>
      </c>
      <c r="BN115" s="1">
        <f t="shared" si="75"/>
        <v>1</v>
      </c>
      <c r="BO115" s="42">
        <f t="shared" si="76"/>
        <v>6</v>
      </c>
      <c r="BP115" s="1" t="str">
        <f t="shared" si="77"/>
        <v>0</v>
      </c>
      <c r="BQ115" s="1" t="str">
        <f t="shared" si="78"/>
        <v>0</v>
      </c>
      <c r="BR115" s="1" t="str">
        <f t="shared" si="79"/>
        <v>0</v>
      </c>
      <c r="BS115" s="1" t="str">
        <f t="shared" si="80"/>
        <v>0</v>
      </c>
      <c r="BT115" s="1" t="str">
        <f t="shared" si="81"/>
        <v>0</v>
      </c>
      <c r="BU115" s="1" t="str">
        <f t="shared" si="82"/>
        <v>0</v>
      </c>
      <c r="BV115" s="42">
        <f t="shared" si="83"/>
        <v>0</v>
      </c>
      <c r="BW115" s="2" t="str">
        <f t="shared" si="88"/>
        <v>Value Creator</v>
      </c>
      <c r="BX115" s="2" t="s">
        <v>63</v>
      </c>
      <c r="BY115" s="39">
        <f t="shared" si="84"/>
        <v>6</v>
      </c>
      <c r="BZ115" s="36" t="s">
        <v>62</v>
      </c>
      <c r="CA115" s="39" t="s">
        <v>83</v>
      </c>
      <c r="CB115" s="39" t="str">
        <f t="shared" si="85"/>
        <v>Increasing</v>
      </c>
      <c r="CC115" s="21">
        <f>(1+(AQ115/100))*(1+(AR115/100))*(1+(AS115/100))*(1+(AT115/100))-1</f>
        <v>0.34845721382400008</v>
      </c>
      <c r="CD115" s="21">
        <f>(1+(AR115/100))*(1+(AS115/100))*(1+(AT115/100))-1</f>
        <v>0.27574003200000008</v>
      </c>
      <c r="CE115" s="21">
        <f>(1+(AS115/100))*(1+(AT115/100))-1</f>
        <v>0.18563200000000024</v>
      </c>
      <c r="CF115" s="21">
        <f>AT115/100</f>
        <v>0.106</v>
      </c>
      <c r="CG115" s="34">
        <f t="shared" si="89"/>
        <v>0.2289573114560001</v>
      </c>
      <c r="CH115" s="43" t="str">
        <f>IF(CF115&gt;CG115,$CN$4,$CN$5)</f>
        <v>Slower</v>
      </c>
      <c r="CI115" s="43">
        <f t="shared" si="86"/>
        <v>0.106</v>
      </c>
      <c r="CJ115" s="43">
        <f t="shared" si="87"/>
        <v>0.2289573114560001</v>
      </c>
      <c r="CK115" s="43" t="str">
        <f>IF(AND(BW115=$BW$6,CM115=$CM$5),$CK$4,$CK$5)</f>
        <v>and</v>
      </c>
      <c r="CL115" s="43" t="s">
        <v>69</v>
      </c>
      <c r="CM115" s="31" t="str">
        <f>IF(CF115&gt;0,"Growing","Shrinking")</f>
        <v>Growing</v>
      </c>
      <c r="CN115" s="44" t="str">
        <f>IF(CM115=$CM$4,CH115,#REF!)</f>
        <v>Slower</v>
      </c>
      <c r="CO115" s="44" t="s">
        <v>66</v>
      </c>
      <c r="CP115" s="44"/>
      <c r="CQ115" s="29">
        <f>AV115/100</f>
        <v>0.03</v>
      </c>
      <c r="CS115" s="28">
        <f>AZ115</f>
        <v>4.9000000000000004</v>
      </c>
      <c r="CT115" s="28">
        <f>BA115</f>
        <v>5.0999999999999996</v>
      </c>
      <c r="CY115" s="2">
        <f>Q115/V115</f>
        <v>0.77</v>
      </c>
      <c r="CZ115" s="2">
        <f>R115/W115</f>
        <v>0.98</v>
      </c>
      <c r="DA115" s="2">
        <f>S115/X115</f>
        <v>0.97745454545454535</v>
      </c>
      <c r="DB115" s="2">
        <f>T115/Y115</f>
        <v>1.1040000000000001</v>
      </c>
      <c r="DC115" s="2">
        <f>T115/Z115</f>
        <v>1.0384158415841584</v>
      </c>
      <c r="DD115" s="2">
        <f>T115/AA115</f>
        <v>1.1277419354838711</v>
      </c>
    </row>
    <row r="116" spans="1:108" x14ac:dyDescent="0.25">
      <c r="A116">
        <f>[1]Sheet1!A115</f>
        <v>2767165</v>
      </c>
      <c r="B116" t="str">
        <f>[1]Sheet1!B115</f>
        <v>Safeway Inc</v>
      </c>
      <c r="C116" t="str">
        <f>[1]Sheet1!C115</f>
        <v>Food &amp; Drug Retail</v>
      </c>
      <c r="D116" s="1">
        <f>[1]Sheet1!D115</f>
        <v>8044</v>
      </c>
      <c r="E116" s="1">
        <f>[1]Sheet1!E115</f>
        <v>8476</v>
      </c>
      <c r="F116">
        <f>[1]Sheet1!F115</f>
        <v>2.6</v>
      </c>
      <c r="G116">
        <f>[1]Sheet1!G115</f>
        <v>2.5</v>
      </c>
      <c r="H116">
        <f>[1]Sheet1!H115</f>
        <v>0.5</v>
      </c>
      <c r="I116">
        <f>[1]Sheet1!I115</f>
        <v>1</v>
      </c>
      <c r="J116">
        <f>[1]Sheet1!J115</f>
        <v>0.8</v>
      </c>
      <c r="K116">
        <f>[1]Sheet1!K115</f>
        <v>1</v>
      </c>
      <c r="L116">
        <f>[1]Sheet1!L115</f>
        <v>5.4</v>
      </c>
      <c r="M116">
        <f>[1]Sheet1!M115</f>
        <v>5.4</v>
      </c>
      <c r="N116">
        <f>[1]Sheet1!N115</f>
        <v>5.6</v>
      </c>
      <c r="O116" s="13">
        <f>[1]Sheet1!O115</f>
        <v>5.6</v>
      </c>
      <c r="Q116">
        <f>[1]Sheet1!P115</f>
        <v>0.51</v>
      </c>
      <c r="R116">
        <f>[1]Sheet1!Q115</f>
        <v>0.45</v>
      </c>
      <c r="S116">
        <f>[1]Sheet1!R115</f>
        <v>0.45</v>
      </c>
      <c r="T116" s="13">
        <f>[1]Sheet1!S115</f>
        <v>0.52</v>
      </c>
      <c r="V116" s="3">
        <f t="shared" si="51"/>
        <v>0.48148148148148145</v>
      </c>
      <c r="W116" s="3">
        <f t="shared" si="52"/>
        <v>0.46296296296296291</v>
      </c>
      <c r="X116" s="3">
        <f t="shared" si="53"/>
        <v>8.9285714285714288E-2</v>
      </c>
      <c r="Y116" s="3">
        <f t="shared" si="54"/>
        <v>0.17857142857142858</v>
      </c>
      <c r="Z116" s="3">
        <f t="shared" si="55"/>
        <v>0.14285714285714288</v>
      </c>
      <c r="AA116" s="17">
        <f t="shared" si="56"/>
        <v>0.17857142857142858</v>
      </c>
      <c r="AC116">
        <f t="shared" si="57"/>
        <v>-2.8000000000000003</v>
      </c>
      <c r="AD116">
        <f t="shared" si="58"/>
        <v>-2.9000000000000004</v>
      </c>
      <c r="AE116">
        <f t="shared" si="59"/>
        <v>-5.0999999999999996</v>
      </c>
      <c r="AF116">
        <f t="shared" si="60"/>
        <v>-4.5999999999999996</v>
      </c>
      <c r="AG116">
        <f t="shared" si="61"/>
        <v>-4.8</v>
      </c>
      <c r="AH116">
        <f t="shared" si="62"/>
        <v>-4.5999999999999996</v>
      </c>
      <c r="AI116" s="17">
        <f t="shared" si="63"/>
        <v>0.25562169312169308</v>
      </c>
      <c r="AJ116" s="3"/>
      <c r="AK116" s="4">
        <f>[1]Sheet1!AA115</f>
        <v>-0.6</v>
      </c>
      <c r="AL116" s="4">
        <f>[1]Sheet1!AB115</f>
        <v>0</v>
      </c>
      <c r="AM116" s="4">
        <f>[1]Sheet1!AC115</f>
        <v>-2</v>
      </c>
      <c r="AN116" s="4">
        <f>[1]Sheet1!AD115</f>
        <v>0.2</v>
      </c>
      <c r="AO116" s="18">
        <f>[1]Sheet1!AE115</f>
        <v>0.2</v>
      </c>
      <c r="AP116" s="3"/>
      <c r="AQ116">
        <f>[1]Sheet1!T115</f>
        <v>-3.9</v>
      </c>
      <c r="AR116">
        <f>[1]Sheet1!U115</f>
        <v>-0.9</v>
      </c>
      <c r="AS116">
        <f>[1]Sheet1!V115</f>
        <v>-7.1</v>
      </c>
      <c r="AT116" s="13">
        <f>[1]Sheet1!W115</f>
        <v>-1.2</v>
      </c>
      <c r="AV116">
        <f>[1]Sheet1!X115</f>
        <v>-10</v>
      </c>
      <c r="AW116">
        <f>[1]Sheet1!Y115</f>
        <v>4</v>
      </c>
      <c r="AX116">
        <f>[1]Sheet1!Z115</f>
        <v>1</v>
      </c>
      <c r="AZ116">
        <f>[1]Sheet1!AF115</f>
        <v>4.0999999999999996</v>
      </c>
      <c r="BA116" s="13">
        <f>[1]Sheet1!AG115</f>
        <v>4</v>
      </c>
      <c r="BC116" s="2">
        <f t="shared" si="64"/>
        <v>0.48148148148148145</v>
      </c>
      <c r="BD116" s="2">
        <f t="shared" si="65"/>
        <v>0.46296296296296291</v>
      </c>
      <c r="BE116" s="2">
        <f t="shared" si="66"/>
        <v>8.9285714285714288E-2</v>
      </c>
      <c r="BF116" s="2">
        <f t="shared" si="67"/>
        <v>0.17857142857142858</v>
      </c>
      <c r="BG116" s="2">
        <f t="shared" si="68"/>
        <v>0.14285714285714288</v>
      </c>
      <c r="BH116" s="15">
        <f t="shared" si="69"/>
        <v>0.17857142857142858</v>
      </c>
      <c r="BI116" s="1" t="str">
        <f t="shared" si="70"/>
        <v>0</v>
      </c>
      <c r="BJ116" s="1" t="str">
        <f t="shared" si="71"/>
        <v>0</v>
      </c>
      <c r="BK116" s="1" t="str">
        <f t="shared" si="72"/>
        <v>0</v>
      </c>
      <c r="BL116" s="1" t="str">
        <f t="shared" si="73"/>
        <v>0</v>
      </c>
      <c r="BM116" s="1" t="str">
        <f t="shared" si="74"/>
        <v>0</v>
      </c>
      <c r="BN116" s="1" t="str">
        <f t="shared" si="75"/>
        <v>0</v>
      </c>
      <c r="BO116" s="42">
        <f t="shared" si="76"/>
        <v>0</v>
      </c>
      <c r="BP116" s="1">
        <f t="shared" si="77"/>
        <v>1</v>
      </c>
      <c r="BQ116" s="1">
        <f t="shared" si="78"/>
        <v>1</v>
      </c>
      <c r="BR116" s="1">
        <f t="shared" si="79"/>
        <v>1</v>
      </c>
      <c r="BS116" s="1">
        <f t="shared" si="80"/>
        <v>1</v>
      </c>
      <c r="BT116" s="1">
        <f t="shared" si="81"/>
        <v>1</v>
      </c>
      <c r="BU116" s="1">
        <f t="shared" si="82"/>
        <v>1</v>
      </c>
      <c r="BV116" s="42">
        <f t="shared" si="83"/>
        <v>6</v>
      </c>
      <c r="BW116" s="2" t="str">
        <f t="shared" si="88"/>
        <v>Value Destroyer</v>
      </c>
      <c r="BX116" s="2" t="s">
        <v>63</v>
      </c>
      <c r="BY116" s="39">
        <f t="shared" si="84"/>
        <v>6</v>
      </c>
      <c r="BZ116" s="36" t="s">
        <v>62</v>
      </c>
      <c r="CA116" s="39" t="s">
        <v>83</v>
      </c>
      <c r="CB116" s="39" t="str">
        <f t="shared" si="85"/>
        <v>Decreasing</v>
      </c>
      <c r="CC116" s="21">
        <f>(1+(AQ116/100))*(1+(AR116/100))*(1+(AS116/100))*(1+(AT116/100))-1</f>
        <v>-0.12588272994799998</v>
      </c>
      <c r="CD116" s="21">
        <f>(1+(AR116/100))*(1+(AS116/100))*(1+(AT116/100))-1</f>
        <v>-9.0408668000000025E-2</v>
      </c>
      <c r="CE116" s="21">
        <f>(1+(AS116/100))*(1+(AT116/100))-1</f>
        <v>-8.2147999999999999E-2</v>
      </c>
      <c r="CF116" s="21">
        <f>AT116/100</f>
        <v>-1.2E-2</v>
      </c>
      <c r="CG116" s="34">
        <f t="shared" si="89"/>
        <v>-7.7609849487000004E-2</v>
      </c>
      <c r="CH116" s="43" t="str">
        <f>IF(CF116&gt;CG116,$CN$4,$CN$5)</f>
        <v>Faster</v>
      </c>
      <c r="CI116" s="43">
        <f t="shared" si="86"/>
        <v>1.2E-2</v>
      </c>
      <c r="CJ116" s="43">
        <f t="shared" si="87"/>
        <v>7.7609849487000004E-2</v>
      </c>
      <c r="CK116" s="43" t="str">
        <f>IF(AND(BW116=$BW$6,CM116=$CM$5),$CK$4,$CK$5)</f>
        <v>but</v>
      </c>
      <c r="CL116" s="43" t="s">
        <v>69</v>
      </c>
      <c r="CM116" s="31" t="str">
        <f>IF(CF116&gt;0,"Growing","Shrinking")</f>
        <v>Shrinking</v>
      </c>
      <c r="CN116" s="44" t="e">
        <f>IF(CM116=$CM$4,CH116,#REF!)</f>
        <v>#REF!</v>
      </c>
      <c r="CO116" s="44" t="s">
        <v>66</v>
      </c>
      <c r="CP116" s="44"/>
      <c r="CQ116" s="29">
        <f>AV116/100</f>
        <v>-0.1</v>
      </c>
      <c r="CS116" s="28">
        <f>AZ116</f>
        <v>4.0999999999999996</v>
      </c>
      <c r="CT116" s="28">
        <f>BA116</f>
        <v>4</v>
      </c>
      <c r="CY116" s="2">
        <f>Q116/V116</f>
        <v>1.0592307692307692</v>
      </c>
      <c r="CZ116" s="2">
        <f>R116/W116</f>
        <v>0.97200000000000009</v>
      </c>
      <c r="DA116" s="2">
        <f>S116/X116</f>
        <v>5.04</v>
      </c>
      <c r="DB116" s="2">
        <f>T116/Y116</f>
        <v>2.9119999999999999</v>
      </c>
      <c r="DC116" s="2">
        <f>T116/Z116</f>
        <v>3.6399999999999997</v>
      </c>
      <c r="DD116" s="2">
        <f>T116/AA116</f>
        <v>2.9119999999999999</v>
      </c>
    </row>
    <row r="117" spans="1:108" x14ac:dyDescent="0.25">
      <c r="A117" t="str">
        <f>[1]Sheet1!A116</f>
        <v>B019KW7</v>
      </c>
      <c r="B117" t="str">
        <f>[1]Sheet1!B116</f>
        <v>Sainsbury (J)</v>
      </c>
      <c r="C117" t="str">
        <f>[1]Sheet1!C116</f>
        <v>Food &amp; Drug Retail</v>
      </c>
      <c r="D117" s="1">
        <f>[1]Sheet1!D116</f>
        <v>7747</v>
      </c>
      <c r="E117" s="1">
        <f>[1]Sheet1!E116</f>
        <v>11438</v>
      </c>
      <c r="F117">
        <f>[1]Sheet1!F116</f>
        <v>4.2</v>
      </c>
      <c r="G117">
        <f>[1]Sheet1!G116</f>
        <v>3.5</v>
      </c>
      <c r="H117">
        <f>[1]Sheet1!H116</f>
        <v>3.8</v>
      </c>
      <c r="I117">
        <f>[1]Sheet1!I116</f>
        <v>2.8</v>
      </c>
      <c r="J117">
        <f>[1]Sheet1!J116</f>
        <v>3.1</v>
      </c>
      <c r="K117">
        <f>[1]Sheet1!K116</f>
        <v>2.6</v>
      </c>
      <c r="L117">
        <f>[1]Sheet1!L116</f>
        <v>5.7</v>
      </c>
      <c r="M117">
        <f>[1]Sheet1!M116</f>
        <v>5.7</v>
      </c>
      <c r="N117">
        <f>[1]Sheet1!N116</f>
        <v>5.6</v>
      </c>
      <c r="O117" s="13">
        <f>[1]Sheet1!O116</f>
        <v>5.7</v>
      </c>
      <c r="Q117">
        <f>[1]Sheet1!P116</f>
        <v>0.59</v>
      </c>
      <c r="R117">
        <f>[1]Sheet1!Q116</f>
        <v>0.59</v>
      </c>
      <c r="S117">
        <f>[1]Sheet1!R116</f>
        <v>0.64</v>
      </c>
      <c r="T117" s="13">
        <f>[1]Sheet1!S116</f>
        <v>0.52</v>
      </c>
      <c r="V117" s="3">
        <f t="shared" si="51"/>
        <v>0.73684210526315785</v>
      </c>
      <c r="W117" s="3">
        <f t="shared" si="52"/>
        <v>0.61403508771929827</v>
      </c>
      <c r="X117" s="3">
        <f t="shared" si="53"/>
        <v>0.6785714285714286</v>
      </c>
      <c r="Y117" s="3">
        <f t="shared" si="54"/>
        <v>0.49122807017543857</v>
      </c>
      <c r="Z117" s="3">
        <f t="shared" si="55"/>
        <v>0.54385964912280704</v>
      </c>
      <c r="AA117" s="17">
        <f t="shared" si="56"/>
        <v>0.45614035087719296</v>
      </c>
      <c r="AC117">
        <f t="shared" si="57"/>
        <v>-1.5</v>
      </c>
      <c r="AD117">
        <f t="shared" si="58"/>
        <v>-2.2000000000000002</v>
      </c>
      <c r="AE117">
        <f t="shared" si="59"/>
        <v>-1.7999999999999998</v>
      </c>
      <c r="AF117">
        <f t="shared" si="60"/>
        <v>-2.9000000000000004</v>
      </c>
      <c r="AG117">
        <f t="shared" si="61"/>
        <v>-2.6</v>
      </c>
      <c r="AH117">
        <f t="shared" si="62"/>
        <v>-3.1</v>
      </c>
      <c r="AI117" s="17">
        <f t="shared" si="63"/>
        <v>0.58677944862155396</v>
      </c>
      <c r="AJ117" s="3"/>
      <c r="AK117" s="4">
        <f>[1]Sheet1!AA116</f>
        <v>1</v>
      </c>
      <c r="AL117" s="4">
        <f>[1]Sheet1!AB116</f>
        <v>-0.7</v>
      </c>
      <c r="AM117" s="4">
        <f>[1]Sheet1!AC116</f>
        <v>0.3</v>
      </c>
      <c r="AN117" s="4">
        <f>[1]Sheet1!AD116</f>
        <v>-0.8</v>
      </c>
      <c r="AO117" s="18">
        <f>[1]Sheet1!AE116</f>
        <v>-0.5</v>
      </c>
      <c r="AP117" s="3"/>
      <c r="AQ117">
        <f>[1]Sheet1!T116</f>
        <v>3.6</v>
      </c>
      <c r="AR117">
        <f>[1]Sheet1!U116</f>
        <v>2.7</v>
      </c>
      <c r="AS117">
        <f>[1]Sheet1!V116</f>
        <v>-1.4</v>
      </c>
      <c r="AT117" s="13">
        <f>[1]Sheet1!W116</f>
        <v>0.2</v>
      </c>
      <c r="AV117">
        <f>[1]Sheet1!X116</f>
        <v>604</v>
      </c>
      <c r="AW117">
        <f>[1]Sheet1!Y116</f>
        <v>-1</v>
      </c>
      <c r="AX117" t="str">
        <f>[1]Sheet1!Z116</f>
        <v>-</v>
      </c>
      <c r="AZ117">
        <f>[1]Sheet1!AF116</f>
        <v>2.8</v>
      </c>
      <c r="BA117" s="13">
        <f>[1]Sheet1!AG116</f>
        <v>2.7</v>
      </c>
      <c r="BC117" s="2">
        <f t="shared" si="64"/>
        <v>0.73684210526315785</v>
      </c>
      <c r="BD117" s="2">
        <f t="shared" si="65"/>
        <v>0.61403508771929827</v>
      </c>
      <c r="BE117" s="2">
        <f t="shared" si="66"/>
        <v>0.6785714285714286</v>
      </c>
      <c r="BF117" s="2">
        <f t="shared" si="67"/>
        <v>0.49122807017543857</v>
      </c>
      <c r="BG117" s="2">
        <f t="shared" si="68"/>
        <v>0.54385964912280704</v>
      </c>
      <c r="BH117" s="15">
        <f t="shared" si="69"/>
        <v>0.45614035087719296</v>
      </c>
      <c r="BI117" s="1" t="str">
        <f t="shared" si="70"/>
        <v>0</v>
      </c>
      <c r="BJ117" s="1" t="str">
        <f t="shared" si="71"/>
        <v>0</v>
      </c>
      <c r="BK117" s="1" t="str">
        <f t="shared" si="72"/>
        <v>0</v>
      </c>
      <c r="BL117" s="1" t="str">
        <f t="shared" si="73"/>
        <v>0</v>
      </c>
      <c r="BM117" s="1" t="str">
        <f t="shared" si="74"/>
        <v>0</v>
      </c>
      <c r="BN117" s="1" t="str">
        <f t="shared" si="75"/>
        <v>0</v>
      </c>
      <c r="BO117" s="42">
        <f t="shared" si="76"/>
        <v>0</v>
      </c>
      <c r="BP117" s="1">
        <f t="shared" si="77"/>
        <v>1</v>
      </c>
      <c r="BQ117" s="1">
        <f t="shared" si="78"/>
        <v>1</v>
      </c>
      <c r="BR117" s="1">
        <f t="shared" si="79"/>
        <v>1</v>
      </c>
      <c r="BS117" s="1">
        <f t="shared" si="80"/>
        <v>1</v>
      </c>
      <c r="BT117" s="1">
        <f t="shared" si="81"/>
        <v>1</v>
      </c>
      <c r="BU117" s="1">
        <f t="shared" si="82"/>
        <v>1</v>
      </c>
      <c r="BV117" s="42">
        <f t="shared" si="83"/>
        <v>6</v>
      </c>
      <c r="BW117" s="2" t="str">
        <f t="shared" si="88"/>
        <v>Value Destroyer</v>
      </c>
      <c r="BX117" s="2" t="s">
        <v>63</v>
      </c>
      <c r="BY117" s="39">
        <f t="shared" si="84"/>
        <v>6</v>
      </c>
      <c r="BZ117" s="36" t="s">
        <v>62</v>
      </c>
      <c r="CA117" s="39" t="s">
        <v>83</v>
      </c>
      <c r="CB117" s="39" t="str">
        <f t="shared" si="85"/>
        <v>Increasing</v>
      </c>
      <c r="CC117" s="21">
        <f>(1+(AQ117/100))*(1+(AR117/100))*(1+(AS117/100))*(1+(AT117/100))-1</f>
        <v>5.1174544783999965E-2</v>
      </c>
      <c r="CD117" s="21">
        <f>(1+(AR117/100))*(1+(AS117/100))*(1+(AT117/100))-1</f>
        <v>1.4647243999999837E-2</v>
      </c>
      <c r="CE117" s="21">
        <f>(1+(AS117/100))*(1+(AT117/100))-1</f>
        <v>-1.2028000000000039E-2</v>
      </c>
      <c r="CF117" s="21">
        <f>AT117/100</f>
        <v>2E-3</v>
      </c>
      <c r="CG117" s="34">
        <f t="shared" si="89"/>
        <v>1.3948447195999941E-2</v>
      </c>
      <c r="CH117" s="43" t="str">
        <f>IF(CF117&gt;CG117,$CN$4,$CN$5)</f>
        <v>Slower</v>
      </c>
      <c r="CI117" s="43">
        <f t="shared" si="86"/>
        <v>2E-3</v>
      </c>
      <c r="CJ117" s="43">
        <f t="shared" si="87"/>
        <v>1.3948447195999941E-2</v>
      </c>
      <c r="CK117" s="43" t="str">
        <f>IF(AND(BW117=$BW$6,CM117=$CM$5),$CK$4,$CK$5)</f>
        <v>and</v>
      </c>
      <c r="CL117" s="43" t="s">
        <v>69</v>
      </c>
      <c r="CM117" s="31" t="str">
        <f>IF(CF117&gt;0,"Growing","Shrinking")</f>
        <v>Growing</v>
      </c>
      <c r="CN117" s="44" t="str">
        <f>IF(CM117=$CM$4,CH117,#REF!)</f>
        <v>Slower</v>
      </c>
      <c r="CO117" s="44" t="s">
        <v>66</v>
      </c>
      <c r="CP117" s="44"/>
      <c r="CQ117" s="29">
        <f>AV117/100</f>
        <v>6.04</v>
      </c>
      <c r="CS117" s="28">
        <f>AZ117</f>
        <v>2.8</v>
      </c>
      <c r="CT117" s="28">
        <f>BA117</f>
        <v>2.7</v>
      </c>
      <c r="CY117" s="2">
        <f>Q117/V117</f>
        <v>0.80071428571428571</v>
      </c>
      <c r="CZ117" s="2">
        <f>R117/W117</f>
        <v>0.96085714285714274</v>
      </c>
      <c r="DA117" s="2">
        <f>S117/X117</f>
        <v>0.94315789473684208</v>
      </c>
      <c r="DB117" s="2">
        <f>T117/Y117</f>
        <v>1.0585714285714287</v>
      </c>
      <c r="DC117" s="2">
        <f>T117/Z117</f>
        <v>0.95612903225806456</v>
      </c>
      <c r="DD117" s="2">
        <f>T117/AA117</f>
        <v>1.1400000000000001</v>
      </c>
    </row>
    <row r="118" spans="1:108" x14ac:dyDescent="0.25">
      <c r="A118" t="str">
        <f>[1]Sheet1!A117</f>
        <v>B1GZ005</v>
      </c>
      <c r="B118" t="str">
        <f>[1]Sheet1!B117</f>
        <v>Sally Beauty</v>
      </c>
      <c r="C118" t="str">
        <f>[1]Sheet1!C117</f>
        <v>Genl Retailers</v>
      </c>
      <c r="D118" s="1">
        <f>[1]Sheet1!D117</f>
        <v>4774</v>
      </c>
      <c r="E118" s="1">
        <f>[1]Sheet1!E117</f>
        <v>6250</v>
      </c>
      <c r="F118">
        <f>[1]Sheet1!F117</f>
        <v>9.8000000000000007</v>
      </c>
      <c r="G118">
        <f>[1]Sheet1!G117</f>
        <v>10.8</v>
      </c>
      <c r="H118">
        <f>[1]Sheet1!H117</f>
        <v>9.4</v>
      </c>
      <c r="I118">
        <f>[1]Sheet1!I117</f>
        <v>9.1999999999999993</v>
      </c>
      <c r="J118">
        <f>[1]Sheet1!J117</f>
        <v>9.1999999999999993</v>
      </c>
      <c r="K118">
        <f>[1]Sheet1!K117</f>
        <v>9.1999999999999993</v>
      </c>
      <c r="L118">
        <f>[1]Sheet1!L117</f>
        <v>5</v>
      </c>
      <c r="M118">
        <f>[1]Sheet1!M117</f>
        <v>4.9000000000000004</v>
      </c>
      <c r="N118">
        <f>[1]Sheet1!N117</f>
        <v>4.9000000000000004</v>
      </c>
      <c r="O118" s="13">
        <f>[1]Sheet1!O117</f>
        <v>5.0999999999999996</v>
      </c>
      <c r="Q118">
        <f>[1]Sheet1!P117</f>
        <v>1.66</v>
      </c>
      <c r="R118">
        <f>[1]Sheet1!Q117</f>
        <v>1.73</v>
      </c>
      <c r="S118">
        <f>[1]Sheet1!R117</f>
        <v>1.74</v>
      </c>
      <c r="T118" s="13">
        <f>[1]Sheet1!S117</f>
        <v>1.61</v>
      </c>
      <c r="V118" s="3">
        <f t="shared" si="51"/>
        <v>1.9600000000000002</v>
      </c>
      <c r="W118" s="3">
        <f t="shared" si="52"/>
        <v>2.204081632653061</v>
      </c>
      <c r="X118" s="3">
        <f t="shared" si="53"/>
        <v>1.9183673469387754</v>
      </c>
      <c r="Y118" s="3">
        <f t="shared" si="54"/>
        <v>1.803921568627451</v>
      </c>
      <c r="Z118" s="3">
        <f t="shared" si="55"/>
        <v>1.803921568627451</v>
      </c>
      <c r="AA118" s="17">
        <f t="shared" si="56"/>
        <v>1.803921568627451</v>
      </c>
      <c r="AC118">
        <f t="shared" si="57"/>
        <v>4.8000000000000007</v>
      </c>
      <c r="AD118">
        <f t="shared" si="58"/>
        <v>5.9</v>
      </c>
      <c r="AE118">
        <f t="shared" si="59"/>
        <v>4.5</v>
      </c>
      <c r="AF118">
        <f t="shared" si="60"/>
        <v>4.0999999999999996</v>
      </c>
      <c r="AG118">
        <f t="shared" si="61"/>
        <v>4.0999999999999996</v>
      </c>
      <c r="AH118">
        <f t="shared" si="62"/>
        <v>4.0999999999999996</v>
      </c>
      <c r="AI118" s="17">
        <f t="shared" si="63"/>
        <v>1.9157022809123649</v>
      </c>
      <c r="AJ118" s="3"/>
      <c r="AK118" s="4">
        <f>[1]Sheet1!AA117</f>
        <v>0.5</v>
      </c>
      <c r="AL118" s="4">
        <f>[1]Sheet1!AB117</f>
        <v>1</v>
      </c>
      <c r="AM118" s="4">
        <f>[1]Sheet1!AC117</f>
        <v>-1.4</v>
      </c>
      <c r="AN118" s="4">
        <f>[1]Sheet1!AD117</f>
        <v>-0.2</v>
      </c>
      <c r="AO118" s="18">
        <f>[1]Sheet1!AE117</f>
        <v>0</v>
      </c>
      <c r="AP118" s="3"/>
      <c r="AQ118">
        <f>[1]Sheet1!T117</f>
        <v>7.6</v>
      </c>
      <c r="AR118">
        <f>[1]Sheet1!U117</f>
        <v>-1.2</v>
      </c>
      <c r="AS118">
        <f>[1]Sheet1!V117</f>
        <v>3</v>
      </c>
      <c r="AT118" s="13">
        <f>[1]Sheet1!W117</f>
        <v>3</v>
      </c>
      <c r="AV118">
        <f>[1]Sheet1!X117</f>
        <v>7</v>
      </c>
      <c r="AW118">
        <f>[1]Sheet1!Y117</f>
        <v>9</v>
      </c>
      <c r="AX118">
        <f>[1]Sheet1!Z117</f>
        <v>10</v>
      </c>
      <c r="AZ118">
        <f>[1]Sheet1!AF117</f>
        <v>2.5</v>
      </c>
      <c r="BA118" s="13">
        <f>[1]Sheet1!AG117</f>
        <v>2.7</v>
      </c>
      <c r="BC118" s="2">
        <f t="shared" si="64"/>
        <v>1.9600000000000002</v>
      </c>
      <c r="BD118" s="2">
        <f t="shared" si="65"/>
        <v>2.204081632653061</v>
      </c>
      <c r="BE118" s="2">
        <f t="shared" si="66"/>
        <v>1.9183673469387754</v>
      </c>
      <c r="BF118" s="2">
        <f t="shared" si="67"/>
        <v>1.803921568627451</v>
      </c>
      <c r="BG118" s="2">
        <f t="shared" si="68"/>
        <v>1.803921568627451</v>
      </c>
      <c r="BH118" s="15">
        <f t="shared" si="69"/>
        <v>1.803921568627451</v>
      </c>
      <c r="BI118" s="1">
        <f t="shared" si="70"/>
        <v>1</v>
      </c>
      <c r="BJ118" s="1">
        <f t="shared" si="71"/>
        <v>1</v>
      </c>
      <c r="BK118" s="1">
        <f t="shared" si="72"/>
        <v>1</v>
      </c>
      <c r="BL118" s="1">
        <f t="shared" si="73"/>
        <v>1</v>
      </c>
      <c r="BM118" s="1">
        <f t="shared" si="74"/>
        <v>1</v>
      </c>
      <c r="BN118" s="1">
        <f t="shared" si="75"/>
        <v>1</v>
      </c>
      <c r="BO118" s="42">
        <f t="shared" si="76"/>
        <v>6</v>
      </c>
      <c r="BP118" s="1" t="str">
        <f t="shared" si="77"/>
        <v>0</v>
      </c>
      <c r="BQ118" s="1" t="str">
        <f t="shared" si="78"/>
        <v>0</v>
      </c>
      <c r="BR118" s="1" t="str">
        <f t="shared" si="79"/>
        <v>0</v>
      </c>
      <c r="BS118" s="1" t="str">
        <f t="shared" si="80"/>
        <v>0</v>
      </c>
      <c r="BT118" s="1" t="str">
        <f t="shared" si="81"/>
        <v>0</v>
      </c>
      <c r="BU118" s="1" t="str">
        <f t="shared" si="82"/>
        <v>0</v>
      </c>
      <c r="BV118" s="42">
        <f t="shared" si="83"/>
        <v>0</v>
      </c>
      <c r="BW118" s="2" t="str">
        <f t="shared" si="88"/>
        <v>Value Creator</v>
      </c>
      <c r="BX118" s="2" t="s">
        <v>63</v>
      </c>
      <c r="BY118" s="39">
        <f t="shared" si="84"/>
        <v>6</v>
      </c>
      <c r="BZ118" s="36" t="s">
        <v>62</v>
      </c>
      <c r="CA118" s="39" t="s">
        <v>83</v>
      </c>
      <c r="CB118" s="39" t="str">
        <f t="shared" si="85"/>
        <v>Decreasing</v>
      </c>
      <c r="CC118" s="21">
        <f>(1+(AQ118/100))*(1+(AR118/100))*(1+(AS118/100))*(1+(AT118/100))-1</f>
        <v>0.12783005920000012</v>
      </c>
      <c r="CD118" s="21">
        <f>(1+(AR118/100))*(1+(AS118/100))*(1+(AT118/100))-1</f>
        <v>4.8169200000000023E-2</v>
      </c>
      <c r="CE118" s="21">
        <f>(1+(AS118/100))*(1+(AT118/100))-1</f>
        <v>6.0899999999999954E-2</v>
      </c>
      <c r="CF118" s="21">
        <f>AT118/100</f>
        <v>0.03</v>
      </c>
      <c r="CG118" s="34">
        <f t="shared" si="89"/>
        <v>6.6724814800000032E-2</v>
      </c>
      <c r="CH118" s="43" t="str">
        <f>IF(CF118&gt;CG118,$CN$4,$CN$5)</f>
        <v>Slower</v>
      </c>
      <c r="CI118" s="43">
        <f t="shared" si="86"/>
        <v>0.03</v>
      </c>
      <c r="CJ118" s="43">
        <f t="shared" si="87"/>
        <v>6.6724814800000032E-2</v>
      </c>
      <c r="CK118" s="43" t="str">
        <f>IF(AND(BW118=$BW$6,CM118=$CM$5),$CK$4,$CK$5)</f>
        <v>and</v>
      </c>
      <c r="CL118" s="43" t="s">
        <v>69</v>
      </c>
      <c r="CM118" s="31" t="str">
        <f>IF(CF118&gt;0,"Growing","Shrinking")</f>
        <v>Growing</v>
      </c>
      <c r="CN118" s="44" t="str">
        <f>IF(CM118=$CM$4,CH118,#REF!)</f>
        <v>Slower</v>
      </c>
      <c r="CO118" s="44" t="s">
        <v>66</v>
      </c>
      <c r="CP118" s="44"/>
      <c r="CQ118" s="29">
        <f>AV118/100</f>
        <v>7.0000000000000007E-2</v>
      </c>
      <c r="CS118" s="28">
        <f>AZ118</f>
        <v>2.5</v>
      </c>
      <c r="CT118" s="28">
        <f>BA118</f>
        <v>2.7</v>
      </c>
      <c r="CY118" s="2">
        <f>Q118/V118</f>
        <v>0.84693877551020391</v>
      </c>
      <c r="CZ118" s="2">
        <f>R118/W118</f>
        <v>0.7849074074074075</v>
      </c>
      <c r="DA118" s="2">
        <f>S118/X118</f>
        <v>0.90702127659574472</v>
      </c>
      <c r="DB118" s="2">
        <f>T118/Y118</f>
        <v>0.89250000000000007</v>
      </c>
      <c r="DC118" s="2">
        <f>T118/Z118</f>
        <v>0.89250000000000007</v>
      </c>
      <c r="DD118" s="2">
        <f>T118/AA118</f>
        <v>0.89250000000000007</v>
      </c>
    </row>
    <row r="119" spans="1:108" x14ac:dyDescent="0.25">
      <c r="A119" t="str">
        <f>[1]Sheet1!A118</f>
        <v>B5VZ053</v>
      </c>
      <c r="B119" t="str">
        <f>[1]Sheet1!B118</f>
        <v>Salvatore Ferragamo</v>
      </c>
      <c r="C119" t="str">
        <f>[1]Sheet1!C118</f>
        <v>Personal Goods</v>
      </c>
      <c r="D119" s="1">
        <f>[1]Sheet1!D118</f>
        <v>4381</v>
      </c>
      <c r="E119" s="1">
        <f>[1]Sheet1!E118</f>
        <v>4199</v>
      </c>
      <c r="F119">
        <f>[1]Sheet1!F118</f>
        <v>6.6</v>
      </c>
      <c r="G119">
        <f>[1]Sheet1!G118</f>
        <v>6.7</v>
      </c>
      <c r="H119">
        <f>[1]Sheet1!H118</f>
        <v>6.9</v>
      </c>
      <c r="I119">
        <f>[1]Sheet1!I118</f>
        <v>8.3000000000000007</v>
      </c>
      <c r="J119">
        <f>[1]Sheet1!J118</f>
        <v>8.1</v>
      </c>
      <c r="K119">
        <f>[1]Sheet1!K118</f>
        <v>8.4</v>
      </c>
      <c r="L119">
        <f>[1]Sheet1!L118</f>
        <v>5.5</v>
      </c>
      <c r="M119">
        <f>[1]Sheet1!M118</f>
        <v>5.6</v>
      </c>
      <c r="N119">
        <f>[1]Sheet1!N118</f>
        <v>5.6</v>
      </c>
      <c r="O119" s="13">
        <f>[1]Sheet1!O118</f>
        <v>5.6</v>
      </c>
      <c r="Q119">
        <f>[1]Sheet1!P118</f>
        <v>1.3</v>
      </c>
      <c r="R119">
        <f>[1]Sheet1!Q118</f>
        <v>1.51</v>
      </c>
      <c r="S119">
        <f>[1]Sheet1!R118</f>
        <v>1.94</v>
      </c>
      <c r="T119" s="13">
        <f>[1]Sheet1!S118</f>
        <v>1.59</v>
      </c>
      <c r="V119" s="3">
        <f t="shared" si="51"/>
        <v>1.2</v>
      </c>
      <c r="W119" s="3">
        <f t="shared" si="52"/>
        <v>1.1964285714285716</v>
      </c>
      <c r="X119" s="3">
        <f t="shared" si="53"/>
        <v>1.2321428571428572</v>
      </c>
      <c r="Y119" s="3">
        <f t="shared" si="54"/>
        <v>1.4821428571428574</v>
      </c>
      <c r="Z119" s="3">
        <f t="shared" si="55"/>
        <v>1.4464285714285714</v>
      </c>
      <c r="AA119" s="17">
        <f t="shared" si="56"/>
        <v>1.5000000000000002</v>
      </c>
      <c r="AC119">
        <f t="shared" si="57"/>
        <v>1.0999999999999996</v>
      </c>
      <c r="AD119">
        <f t="shared" si="58"/>
        <v>1.1000000000000005</v>
      </c>
      <c r="AE119">
        <f t="shared" si="59"/>
        <v>1.3000000000000007</v>
      </c>
      <c r="AF119">
        <f t="shared" si="60"/>
        <v>2.7000000000000011</v>
      </c>
      <c r="AG119">
        <f t="shared" si="61"/>
        <v>2.5</v>
      </c>
      <c r="AH119">
        <f t="shared" si="62"/>
        <v>2.8000000000000007</v>
      </c>
      <c r="AI119" s="17">
        <f t="shared" si="63"/>
        <v>1.3428571428571427</v>
      </c>
      <c r="AJ119" s="3"/>
      <c r="AK119" s="4">
        <f>[1]Sheet1!AA118</f>
        <v>2.8</v>
      </c>
      <c r="AL119" s="4">
        <f>[1]Sheet1!AB118</f>
        <v>0.1</v>
      </c>
      <c r="AM119" s="4">
        <f>[1]Sheet1!AC118</f>
        <v>0.3</v>
      </c>
      <c r="AN119" s="4">
        <f>[1]Sheet1!AD118</f>
        <v>1.2</v>
      </c>
      <c r="AO119" s="18">
        <f>[1]Sheet1!AE118</f>
        <v>0.3</v>
      </c>
      <c r="AP119" s="3"/>
      <c r="AQ119">
        <f>[1]Sheet1!T118</f>
        <v>4.7</v>
      </c>
      <c r="AR119">
        <f>[1]Sheet1!U118</f>
        <v>14.9</v>
      </c>
      <c r="AS119">
        <f>[1]Sheet1!V118</f>
        <v>5.5</v>
      </c>
      <c r="AT119" s="13">
        <f>[1]Sheet1!W118</f>
        <v>4.0999999999999996</v>
      </c>
      <c r="AV119">
        <f>[1]Sheet1!X118</f>
        <v>-12</v>
      </c>
      <c r="AW119" t="str">
        <f>[1]Sheet1!Y118</f>
        <v>-</v>
      </c>
      <c r="AX119" t="str">
        <f>[1]Sheet1!Z118</f>
        <v>-</v>
      </c>
      <c r="AZ119">
        <f>[1]Sheet1!AF118</f>
        <v>2.7</v>
      </c>
      <c r="BA119" s="13">
        <f>[1]Sheet1!AG118</f>
        <v>2.9</v>
      </c>
      <c r="BC119" s="2">
        <f t="shared" si="64"/>
        <v>1.2</v>
      </c>
      <c r="BD119" s="2">
        <f t="shared" si="65"/>
        <v>1.1964285714285716</v>
      </c>
      <c r="BE119" s="2">
        <f t="shared" si="66"/>
        <v>1.2321428571428572</v>
      </c>
      <c r="BF119" s="2">
        <f t="shared" si="67"/>
        <v>1.4821428571428574</v>
      </c>
      <c r="BG119" s="2">
        <f t="shared" si="68"/>
        <v>1.4464285714285714</v>
      </c>
      <c r="BH119" s="15">
        <f t="shared" si="69"/>
        <v>1.5000000000000002</v>
      </c>
      <c r="BI119" s="1">
        <f t="shared" si="70"/>
        <v>1</v>
      </c>
      <c r="BJ119" s="1">
        <f t="shared" si="71"/>
        <v>1</v>
      </c>
      <c r="BK119" s="1">
        <f t="shared" si="72"/>
        <v>1</v>
      </c>
      <c r="BL119" s="1">
        <f t="shared" si="73"/>
        <v>1</v>
      </c>
      <c r="BM119" s="1">
        <f t="shared" si="74"/>
        <v>1</v>
      </c>
      <c r="BN119" s="1">
        <f t="shared" si="75"/>
        <v>1</v>
      </c>
      <c r="BO119" s="42">
        <f t="shared" si="76"/>
        <v>6</v>
      </c>
      <c r="BP119" s="1" t="str">
        <f t="shared" si="77"/>
        <v>0</v>
      </c>
      <c r="BQ119" s="1" t="str">
        <f t="shared" si="78"/>
        <v>0</v>
      </c>
      <c r="BR119" s="1" t="str">
        <f t="shared" si="79"/>
        <v>0</v>
      </c>
      <c r="BS119" s="1" t="str">
        <f t="shared" si="80"/>
        <v>0</v>
      </c>
      <c r="BT119" s="1" t="str">
        <f t="shared" si="81"/>
        <v>0</v>
      </c>
      <c r="BU119" s="1" t="str">
        <f t="shared" si="82"/>
        <v>0</v>
      </c>
      <c r="BV119" s="42">
        <f t="shared" si="83"/>
        <v>0</v>
      </c>
      <c r="BW119" s="2" t="str">
        <f t="shared" si="88"/>
        <v>Value Creator</v>
      </c>
      <c r="BX119" s="2" t="s">
        <v>63</v>
      </c>
      <c r="BY119" s="39">
        <f t="shared" si="84"/>
        <v>6</v>
      </c>
      <c r="BZ119" s="36" t="s">
        <v>62</v>
      </c>
      <c r="CA119" s="39" t="s">
        <v>83</v>
      </c>
      <c r="CB119" s="39" t="str">
        <f t="shared" si="85"/>
        <v>Decreasing</v>
      </c>
      <c r="CC119" s="21">
        <f>(1+(AQ119/100))*(1+(AR119/100))*(1+(AS119/100))*(1+(AT119/100))-1</f>
        <v>0.32120405976499988</v>
      </c>
      <c r="CD119" s="21">
        <f>(1+(AR119/100))*(1+(AS119/100))*(1+(AT119/100))-1</f>
        <v>0.2618949949999998</v>
      </c>
      <c r="CE119" s="21">
        <f>(1+(AS119/100))*(1+(AT119/100))-1</f>
        <v>9.8254999999999759E-2</v>
      </c>
      <c r="CF119" s="21">
        <f>AT119/100</f>
        <v>4.0999999999999995E-2</v>
      </c>
      <c r="CG119" s="34">
        <f t="shared" si="89"/>
        <v>0.18058851369124987</v>
      </c>
      <c r="CH119" s="43" t="str">
        <f>IF(CF119&gt;CG119,$CN$4,$CN$5)</f>
        <v>Slower</v>
      </c>
      <c r="CI119" s="43">
        <f t="shared" si="86"/>
        <v>4.0999999999999995E-2</v>
      </c>
      <c r="CJ119" s="43">
        <f t="shared" si="87"/>
        <v>0.18058851369124987</v>
      </c>
      <c r="CK119" s="43" t="str">
        <f>IF(AND(BW119=$BW$6,CM119=$CM$5),$CK$4,$CK$5)</f>
        <v>and</v>
      </c>
      <c r="CL119" s="43" t="s">
        <v>69</v>
      </c>
      <c r="CM119" s="31" t="str">
        <f>IF(CF119&gt;0,"Growing","Shrinking")</f>
        <v>Growing</v>
      </c>
      <c r="CN119" s="44" t="str">
        <f>IF(CM119=$CM$4,CH119,#REF!)</f>
        <v>Slower</v>
      </c>
      <c r="CO119" s="44" t="s">
        <v>66</v>
      </c>
      <c r="CP119" s="44"/>
      <c r="CQ119" s="29">
        <f>AV119/100</f>
        <v>-0.12</v>
      </c>
      <c r="CS119" s="28">
        <f>AZ119</f>
        <v>2.7</v>
      </c>
      <c r="CT119" s="28">
        <f>BA119</f>
        <v>2.9</v>
      </c>
      <c r="CY119" s="2">
        <f>Q119/V119</f>
        <v>1.0833333333333335</v>
      </c>
      <c r="CZ119" s="2">
        <f>R119/W119</f>
        <v>1.2620895522388058</v>
      </c>
      <c r="DA119" s="2">
        <f>S119/X119</f>
        <v>1.5744927536231883</v>
      </c>
      <c r="DB119" s="2">
        <f>T119/Y119</f>
        <v>1.0727710843373492</v>
      </c>
      <c r="DC119" s="2">
        <f>T119/Z119</f>
        <v>1.0992592592592594</v>
      </c>
      <c r="DD119" s="2">
        <f>T119/AA119</f>
        <v>1.0599999999999998</v>
      </c>
    </row>
    <row r="120" spans="1:108" x14ac:dyDescent="0.25">
      <c r="A120">
        <f>[1]Sheet1!A119</f>
        <v>2634805</v>
      </c>
      <c r="B120" t="str">
        <f>[1]Sheet1!B119</f>
        <v>Sears Holdings</v>
      </c>
      <c r="C120" t="str">
        <f>[1]Sheet1!C119</f>
        <v>Genl Retailers</v>
      </c>
      <c r="D120" s="1">
        <f>[1]Sheet1!D119</f>
        <v>3881</v>
      </c>
      <c r="E120" s="1">
        <f>[1]Sheet1!E119</f>
        <v>8677</v>
      </c>
      <c r="F120">
        <f>[1]Sheet1!F119</f>
        <v>-7.9</v>
      </c>
      <c r="G120">
        <f>[1]Sheet1!G119</f>
        <v>-4.5999999999999996</v>
      </c>
      <c r="H120">
        <f>[1]Sheet1!H119</f>
        <v>-7.6</v>
      </c>
      <c r="I120">
        <f>[1]Sheet1!I119</f>
        <v>-11.5</v>
      </c>
      <c r="J120">
        <f>[1]Sheet1!J119</f>
        <v>-12.1</v>
      </c>
      <c r="K120">
        <f>[1]Sheet1!K119</f>
        <v>-11.3</v>
      </c>
      <c r="L120">
        <f>[1]Sheet1!L119</f>
        <v>5.2</v>
      </c>
      <c r="M120">
        <f>[1]Sheet1!M119</f>
        <v>5.0999999999999996</v>
      </c>
      <c r="N120">
        <f>[1]Sheet1!N119</f>
        <v>5.2</v>
      </c>
      <c r="O120" s="13">
        <f>[1]Sheet1!O119</f>
        <v>5</v>
      </c>
      <c r="Q120">
        <f>[1]Sheet1!P119</f>
        <v>0.63</v>
      </c>
      <c r="R120">
        <f>[1]Sheet1!Q119</f>
        <v>0.56999999999999995</v>
      </c>
      <c r="S120">
        <f>[1]Sheet1!R119</f>
        <v>0.6</v>
      </c>
      <c r="T120" s="13">
        <f>[1]Sheet1!S119</f>
        <v>0.62</v>
      </c>
      <c r="V120" s="3">
        <f t="shared" si="51"/>
        <v>-1.5192307692307692</v>
      </c>
      <c r="W120" s="3">
        <f t="shared" si="52"/>
        <v>-0.90196078431372551</v>
      </c>
      <c r="X120" s="3">
        <f t="shared" si="53"/>
        <v>-1.4615384615384615</v>
      </c>
      <c r="Y120" s="3">
        <f t="shared" si="54"/>
        <v>-2.2999999999999998</v>
      </c>
      <c r="Z120" s="3">
        <f t="shared" si="55"/>
        <v>-2.42</v>
      </c>
      <c r="AA120" s="17">
        <f t="shared" si="56"/>
        <v>-2.2600000000000002</v>
      </c>
      <c r="AC120">
        <f t="shared" si="57"/>
        <v>-13.100000000000001</v>
      </c>
      <c r="AD120">
        <f t="shared" si="58"/>
        <v>-9.6999999999999993</v>
      </c>
      <c r="AE120">
        <f t="shared" si="59"/>
        <v>-12.8</v>
      </c>
      <c r="AF120">
        <f t="shared" si="60"/>
        <v>-16.5</v>
      </c>
      <c r="AG120">
        <f t="shared" si="61"/>
        <v>-17.100000000000001</v>
      </c>
      <c r="AH120">
        <f t="shared" si="62"/>
        <v>-16.3</v>
      </c>
      <c r="AI120" s="17">
        <f t="shared" si="63"/>
        <v>-1.8104550025138257</v>
      </c>
      <c r="AJ120" s="3"/>
      <c r="AK120" s="4">
        <f>[1]Sheet1!AA119</f>
        <v>-6</v>
      </c>
      <c r="AL120" s="4">
        <f>[1]Sheet1!AB119</f>
        <v>3.2</v>
      </c>
      <c r="AM120" s="4">
        <f>[1]Sheet1!AC119</f>
        <v>-2.9</v>
      </c>
      <c r="AN120" s="4">
        <f>[1]Sheet1!AD119</f>
        <v>-4.5</v>
      </c>
      <c r="AO120" s="18">
        <f>[1]Sheet1!AE119</f>
        <v>0.7</v>
      </c>
      <c r="AP120" s="3"/>
      <c r="AQ120">
        <f>[1]Sheet1!T119</f>
        <v>-12.5</v>
      </c>
      <c r="AR120">
        <f>[1]Sheet1!U119</f>
        <v>-5.9</v>
      </c>
      <c r="AS120">
        <f>[1]Sheet1!V119</f>
        <v>-9.3000000000000007</v>
      </c>
      <c r="AT120" s="13">
        <f>[1]Sheet1!W119</f>
        <v>-3.9</v>
      </c>
      <c r="AV120" t="str">
        <f>[1]Sheet1!X119</f>
        <v>-</v>
      </c>
      <c r="AW120" t="str">
        <f>[1]Sheet1!Y119</f>
        <v>-</v>
      </c>
      <c r="AX120" t="str">
        <f>[1]Sheet1!Z119</f>
        <v>-</v>
      </c>
      <c r="AZ120">
        <f>[1]Sheet1!AF119</f>
        <v>-0.4</v>
      </c>
      <c r="BA120" s="13">
        <f>[1]Sheet1!AG119</f>
        <v>-0.4</v>
      </c>
      <c r="BC120" s="2">
        <f t="shared" si="64"/>
        <v>-1.5192307692307692</v>
      </c>
      <c r="BD120" s="2">
        <f t="shared" si="65"/>
        <v>-0.90196078431372551</v>
      </c>
      <c r="BE120" s="2">
        <f t="shared" si="66"/>
        <v>-1.4615384615384615</v>
      </c>
      <c r="BF120" s="2">
        <f t="shared" si="67"/>
        <v>-2.2999999999999998</v>
      </c>
      <c r="BG120" s="2">
        <f t="shared" si="68"/>
        <v>-2.42</v>
      </c>
      <c r="BH120" s="15">
        <f t="shared" si="69"/>
        <v>-2.2600000000000002</v>
      </c>
      <c r="BI120" s="1" t="str">
        <f t="shared" si="70"/>
        <v>0</v>
      </c>
      <c r="BJ120" s="1" t="str">
        <f t="shared" si="71"/>
        <v>0</v>
      </c>
      <c r="BK120" s="1" t="str">
        <f t="shared" si="72"/>
        <v>0</v>
      </c>
      <c r="BL120" s="1" t="str">
        <f t="shared" si="73"/>
        <v>0</v>
      </c>
      <c r="BM120" s="1" t="str">
        <f t="shared" si="74"/>
        <v>0</v>
      </c>
      <c r="BN120" s="1" t="str">
        <f t="shared" si="75"/>
        <v>0</v>
      </c>
      <c r="BO120" s="42">
        <f t="shared" si="76"/>
        <v>0</v>
      </c>
      <c r="BP120" s="1">
        <f t="shared" si="77"/>
        <v>1</v>
      </c>
      <c r="BQ120" s="1">
        <f t="shared" si="78"/>
        <v>1</v>
      </c>
      <c r="BR120" s="1">
        <f t="shared" si="79"/>
        <v>1</v>
      </c>
      <c r="BS120" s="1">
        <f t="shared" si="80"/>
        <v>1</v>
      </c>
      <c r="BT120" s="1">
        <f t="shared" si="81"/>
        <v>1</v>
      </c>
      <c r="BU120" s="1">
        <f t="shared" si="82"/>
        <v>1</v>
      </c>
      <c r="BV120" s="42">
        <f t="shared" si="83"/>
        <v>6</v>
      </c>
      <c r="BW120" s="2" t="str">
        <f t="shared" si="88"/>
        <v>Value Destroyer</v>
      </c>
      <c r="BX120" s="2" t="s">
        <v>63</v>
      </c>
      <c r="BY120" s="39">
        <f t="shared" si="84"/>
        <v>6</v>
      </c>
      <c r="BZ120" s="36" t="s">
        <v>62</v>
      </c>
      <c r="CA120" s="39" t="s">
        <v>83</v>
      </c>
      <c r="CB120" s="39" t="str">
        <f t="shared" si="85"/>
        <v>Decreasing</v>
      </c>
      <c r="CC120" s="21">
        <f>(1+(AQ120/100))*(1+(AR120/100))*(1+(AS120/100))*(1+(AT120/100))-1</f>
        <v>-0.28232411887500009</v>
      </c>
      <c r="CD120" s="21">
        <f>(1+(AR120/100))*(1+(AS120/100))*(1+(AT120/100))-1</f>
        <v>-0.17979899300000002</v>
      </c>
      <c r="CE120" s="21">
        <f>(1+(AS120/100))*(1+(AT120/100))-1</f>
        <v>-0.12837299999999996</v>
      </c>
      <c r="CF120" s="21">
        <f>AT120/100</f>
        <v>-3.9E-2</v>
      </c>
      <c r="CG120" s="34">
        <f t="shared" si="89"/>
        <v>-0.15737402796875002</v>
      </c>
      <c r="CH120" s="43" t="str">
        <f>IF(CF120&gt;CG120,$CN$4,$CN$5)</f>
        <v>Faster</v>
      </c>
      <c r="CI120" s="43">
        <f t="shared" si="86"/>
        <v>3.9E-2</v>
      </c>
      <c r="CJ120" s="43">
        <f t="shared" si="87"/>
        <v>0.15737402796875002</v>
      </c>
      <c r="CK120" s="43" t="str">
        <f>IF(AND(BW120=$BW$6,CM120=$CM$5),$CK$4,$CK$5)</f>
        <v>but</v>
      </c>
      <c r="CL120" s="43" t="s">
        <v>69</v>
      </c>
      <c r="CM120" s="31" t="str">
        <f>IF(CF120&gt;0,"Growing","Shrinking")</f>
        <v>Shrinking</v>
      </c>
      <c r="CN120" s="44" t="e">
        <f>IF(CM120=$CM$4,CH120,#REF!)</f>
        <v>#REF!</v>
      </c>
      <c r="CO120" s="44" t="s">
        <v>66</v>
      </c>
      <c r="CP120" s="44"/>
      <c r="CQ120" s="29" t="e">
        <f>AV120/100</f>
        <v>#VALUE!</v>
      </c>
      <c r="CS120" s="28">
        <f>AZ120</f>
        <v>-0.4</v>
      </c>
      <c r="CT120" s="28">
        <f>BA120</f>
        <v>-0.4</v>
      </c>
      <c r="CY120" s="2">
        <f>Q120/V120</f>
        <v>-0.4146835443037975</v>
      </c>
      <c r="CZ120" s="2">
        <f>R120/W120</f>
        <v>-0.63195652173913042</v>
      </c>
      <c r="DA120" s="2">
        <f>S120/X120</f>
        <v>-0.41052631578947368</v>
      </c>
      <c r="DB120" s="2">
        <f>T120/Y120</f>
        <v>-0.26956521739130435</v>
      </c>
      <c r="DC120" s="2">
        <f>T120/Z120</f>
        <v>-0.256198347107438</v>
      </c>
      <c r="DD120" s="2">
        <f>T120/AA120</f>
        <v>-0.27433628318584069</v>
      </c>
    </row>
    <row r="121" spans="1:108" x14ac:dyDescent="0.25">
      <c r="A121">
        <f>[1]Sheet1!A120</f>
        <v>6793906</v>
      </c>
      <c r="B121" t="str">
        <f>[1]Sheet1!B120</f>
        <v>Sekisui House</v>
      </c>
      <c r="C121" t="str">
        <f>[1]Sheet1!C120</f>
        <v>Household Goods</v>
      </c>
      <c r="D121" s="1">
        <f>[1]Sheet1!D120</f>
        <v>9237</v>
      </c>
      <c r="E121" s="1">
        <f>[1]Sheet1!E120</f>
        <v>9549</v>
      </c>
      <c r="F121">
        <f>[1]Sheet1!F120</f>
        <v>1.8</v>
      </c>
      <c r="G121">
        <f>[1]Sheet1!G120</f>
        <v>2.8</v>
      </c>
      <c r="H121">
        <f>[1]Sheet1!H120</f>
        <v>4.5</v>
      </c>
      <c r="I121">
        <f>[1]Sheet1!I120</f>
        <v>4.9000000000000004</v>
      </c>
      <c r="J121">
        <f>[1]Sheet1!J120</f>
        <v>4.7</v>
      </c>
      <c r="K121">
        <f>[1]Sheet1!K120</f>
        <v>4.9000000000000004</v>
      </c>
      <c r="L121">
        <f>[1]Sheet1!L120</f>
        <v>5.6</v>
      </c>
      <c r="M121">
        <f>[1]Sheet1!M120</f>
        <v>5.6</v>
      </c>
      <c r="N121">
        <f>[1]Sheet1!N120</f>
        <v>5.6</v>
      </c>
      <c r="O121" s="13">
        <f>[1]Sheet1!O120</f>
        <v>5.7</v>
      </c>
      <c r="Q121">
        <f>[1]Sheet1!P120</f>
        <v>0.6</v>
      </c>
      <c r="R121">
        <f>[1]Sheet1!Q120</f>
        <v>0.59</v>
      </c>
      <c r="S121">
        <f>[1]Sheet1!R120</f>
        <v>0.86</v>
      </c>
      <c r="T121" s="13">
        <f>[1]Sheet1!S120</f>
        <v>0.79</v>
      </c>
      <c r="V121" s="3">
        <f t="shared" si="51"/>
        <v>0.32142857142857145</v>
      </c>
      <c r="W121" s="3">
        <f t="shared" si="52"/>
        <v>0.5</v>
      </c>
      <c r="X121" s="3">
        <f t="shared" si="53"/>
        <v>0.8035714285714286</v>
      </c>
      <c r="Y121" s="3">
        <f t="shared" si="54"/>
        <v>0.85964912280701755</v>
      </c>
      <c r="Z121" s="3">
        <f t="shared" si="55"/>
        <v>0.82456140350877194</v>
      </c>
      <c r="AA121" s="17">
        <f t="shared" si="56"/>
        <v>0.85964912280701755</v>
      </c>
      <c r="AC121">
        <f t="shared" si="57"/>
        <v>-3.8</v>
      </c>
      <c r="AD121">
        <f t="shared" si="58"/>
        <v>-2.8</v>
      </c>
      <c r="AE121">
        <f t="shared" si="59"/>
        <v>-1.0999999999999996</v>
      </c>
      <c r="AF121">
        <f t="shared" si="60"/>
        <v>-0.79999999999999982</v>
      </c>
      <c r="AG121">
        <f t="shared" si="61"/>
        <v>-1</v>
      </c>
      <c r="AH121">
        <f t="shared" si="62"/>
        <v>-0.79999999999999982</v>
      </c>
      <c r="AI121" s="17">
        <f t="shared" si="63"/>
        <v>0.69480994152046771</v>
      </c>
      <c r="AJ121" s="3"/>
      <c r="AK121" s="4">
        <f>[1]Sheet1!AA120</f>
        <v>-0.8</v>
      </c>
      <c r="AL121" s="4">
        <f>[1]Sheet1!AB120</f>
        <v>1</v>
      </c>
      <c r="AM121" s="4">
        <f>[1]Sheet1!AC120</f>
        <v>1.7</v>
      </c>
      <c r="AN121" s="4">
        <f>[1]Sheet1!AD120</f>
        <v>0.2</v>
      </c>
      <c r="AO121" s="18">
        <f>[1]Sheet1!AE120</f>
        <v>0.2</v>
      </c>
      <c r="AP121" s="3"/>
      <c r="AQ121">
        <f>[1]Sheet1!T120</f>
        <v>6.6</v>
      </c>
      <c r="AR121">
        <f>[1]Sheet1!U120</f>
        <v>7.3</v>
      </c>
      <c r="AS121">
        <f>[1]Sheet1!V120</f>
        <v>13.5</v>
      </c>
      <c r="AT121" s="13">
        <f>[1]Sheet1!W120</f>
        <v>1.8</v>
      </c>
      <c r="AV121">
        <f>[1]Sheet1!X120</f>
        <v>-67</v>
      </c>
      <c r="AW121" t="str">
        <f>[1]Sheet1!Y120</f>
        <v>-</v>
      </c>
      <c r="AX121">
        <f>[1]Sheet1!Z120</f>
        <v>-30</v>
      </c>
      <c r="AZ121">
        <f>[1]Sheet1!AF120</f>
        <v>10.1</v>
      </c>
      <c r="BA121" s="13">
        <f>[1]Sheet1!AG120</f>
        <v>10.7</v>
      </c>
      <c r="BC121" s="2">
        <f t="shared" si="64"/>
        <v>0.32142857142857145</v>
      </c>
      <c r="BD121" s="2">
        <f t="shared" si="65"/>
        <v>0.5</v>
      </c>
      <c r="BE121" s="2">
        <f t="shared" si="66"/>
        <v>0.8035714285714286</v>
      </c>
      <c r="BF121" s="2">
        <f t="shared" si="67"/>
        <v>0.85964912280701755</v>
      </c>
      <c r="BG121" s="2">
        <f t="shared" si="68"/>
        <v>0.82456140350877194</v>
      </c>
      <c r="BH121" s="15">
        <f t="shared" si="69"/>
        <v>0.85964912280701755</v>
      </c>
      <c r="BI121" s="1" t="str">
        <f t="shared" si="70"/>
        <v>0</v>
      </c>
      <c r="BJ121" s="1" t="str">
        <f t="shared" si="71"/>
        <v>0</v>
      </c>
      <c r="BK121" s="1" t="str">
        <f t="shared" si="72"/>
        <v>0</v>
      </c>
      <c r="BL121" s="1" t="str">
        <f t="shared" si="73"/>
        <v>0</v>
      </c>
      <c r="BM121" s="1" t="str">
        <f t="shared" si="74"/>
        <v>0</v>
      </c>
      <c r="BN121" s="1" t="str">
        <f t="shared" si="75"/>
        <v>0</v>
      </c>
      <c r="BO121" s="42">
        <f t="shared" si="76"/>
        <v>0</v>
      </c>
      <c r="BP121" s="1">
        <f t="shared" si="77"/>
        <v>1</v>
      </c>
      <c r="BQ121" s="1">
        <f t="shared" si="78"/>
        <v>1</v>
      </c>
      <c r="BR121" s="1">
        <f t="shared" si="79"/>
        <v>1</v>
      </c>
      <c r="BS121" s="1">
        <f t="shared" si="80"/>
        <v>1</v>
      </c>
      <c r="BT121" s="1">
        <f t="shared" si="81"/>
        <v>1</v>
      </c>
      <c r="BU121" s="1">
        <f t="shared" si="82"/>
        <v>1</v>
      </c>
      <c r="BV121" s="42">
        <f t="shared" si="83"/>
        <v>6</v>
      </c>
      <c r="BW121" s="2" t="str">
        <f t="shared" si="88"/>
        <v>Value Destroyer</v>
      </c>
      <c r="BX121" s="2" t="s">
        <v>63</v>
      </c>
      <c r="BY121" s="39">
        <f t="shared" si="84"/>
        <v>6</v>
      </c>
      <c r="BZ121" s="36" t="s">
        <v>62</v>
      </c>
      <c r="CA121" s="39" t="s">
        <v>83</v>
      </c>
      <c r="CB121" s="39" t="str">
        <f t="shared" si="85"/>
        <v>Decreasing</v>
      </c>
      <c r="CC121" s="21">
        <f>(1+(AQ121/100))*(1+(AR121/100))*(1+(AS121/100))*(1+(AT121/100))-1</f>
        <v>0.32160163174000012</v>
      </c>
      <c r="CD121" s="21">
        <f>(1+(AR121/100))*(1+(AS121/100))*(1+(AT121/100))-1</f>
        <v>0.23977638999999984</v>
      </c>
      <c r="CE121" s="21">
        <f>(1+(AS121/100))*(1+(AT121/100))-1</f>
        <v>0.15542999999999996</v>
      </c>
      <c r="CF121" s="21">
        <f>AT121/100</f>
        <v>1.8000000000000002E-2</v>
      </c>
      <c r="CG121" s="34">
        <f t="shared" si="89"/>
        <v>0.18370200543499998</v>
      </c>
      <c r="CH121" s="43" t="str">
        <f>IF(CF121&gt;CG121,$CN$4,$CN$5)</f>
        <v>Slower</v>
      </c>
      <c r="CI121" s="43">
        <f t="shared" si="86"/>
        <v>1.8000000000000002E-2</v>
      </c>
      <c r="CJ121" s="43">
        <f t="shared" si="87"/>
        <v>0.18370200543499998</v>
      </c>
      <c r="CK121" s="43" t="str">
        <f>IF(AND(BW121=$BW$6,CM121=$CM$5),$CK$4,$CK$5)</f>
        <v>and</v>
      </c>
      <c r="CL121" s="43" t="s">
        <v>69</v>
      </c>
      <c r="CM121" s="31" t="str">
        <f>IF(CF121&gt;0,"Growing","Shrinking")</f>
        <v>Growing</v>
      </c>
      <c r="CN121" s="44" t="str">
        <f>IF(CM121=$CM$4,CH121,#REF!)</f>
        <v>Slower</v>
      </c>
      <c r="CO121" s="44" t="s">
        <v>66</v>
      </c>
      <c r="CP121" s="44"/>
      <c r="CQ121" s="29">
        <f>AV121/100</f>
        <v>-0.67</v>
      </c>
      <c r="CS121" s="28">
        <f>AZ121</f>
        <v>10.1</v>
      </c>
      <c r="CT121" s="28">
        <f>BA121</f>
        <v>10.7</v>
      </c>
      <c r="CY121" s="2">
        <f>Q121/V121</f>
        <v>1.8666666666666665</v>
      </c>
      <c r="CZ121" s="2">
        <f>R121/W121</f>
        <v>1.18</v>
      </c>
      <c r="DA121" s="2">
        <f>S121/X121</f>
        <v>1.0702222222222222</v>
      </c>
      <c r="DB121" s="2">
        <f>T121/Y121</f>
        <v>0.91897959183673472</v>
      </c>
      <c r="DC121" s="2">
        <f>T121/Z121</f>
        <v>0.95808510638297872</v>
      </c>
      <c r="DD121" s="2">
        <f>T121/AA121</f>
        <v>0.91897959183673472</v>
      </c>
    </row>
    <row r="122" spans="1:108" x14ac:dyDescent="0.25">
      <c r="A122">
        <f>[1]Sheet1!A121</f>
        <v>6771032</v>
      </c>
      <c r="B122" t="str">
        <f>[1]Sheet1!B121</f>
        <v>Shangri La Asia</v>
      </c>
      <c r="C122" t="str">
        <f>[1]Sheet1!C121</f>
        <v>Travel &amp; Leisure</v>
      </c>
      <c r="D122" s="1">
        <f>[1]Sheet1!D121</f>
        <v>4978</v>
      </c>
      <c r="E122" s="1">
        <f>[1]Sheet1!E121</f>
        <v>8693</v>
      </c>
      <c r="F122">
        <f>[1]Sheet1!F121</f>
        <v>2.9</v>
      </c>
      <c r="G122">
        <f>[1]Sheet1!G121</f>
        <v>2.5</v>
      </c>
      <c r="H122">
        <f>[1]Sheet1!H121</f>
        <v>4.5999999999999996</v>
      </c>
      <c r="I122">
        <f>[1]Sheet1!I121</f>
        <v>3.1</v>
      </c>
      <c r="J122">
        <f>[1]Sheet1!J121</f>
        <v>2.7</v>
      </c>
      <c r="K122">
        <f>[1]Sheet1!K121</f>
        <v>3.1</v>
      </c>
      <c r="L122">
        <f>[1]Sheet1!L121</f>
        <v>6.6</v>
      </c>
      <c r="M122">
        <f>[1]Sheet1!M121</f>
        <v>6.4</v>
      </c>
      <c r="N122">
        <f>[1]Sheet1!N121</f>
        <v>6.3</v>
      </c>
      <c r="O122" s="13">
        <f>[1]Sheet1!O121</f>
        <v>6.4</v>
      </c>
      <c r="Q122">
        <f>[1]Sheet1!P121</f>
        <v>0.86</v>
      </c>
      <c r="R122">
        <f>[1]Sheet1!Q121</f>
        <v>0.74</v>
      </c>
      <c r="S122">
        <f>[1]Sheet1!R121</f>
        <v>0.65</v>
      </c>
      <c r="T122" s="13">
        <f>[1]Sheet1!S121</f>
        <v>0.61</v>
      </c>
      <c r="V122" s="3">
        <f t="shared" si="51"/>
        <v>0.43939393939393939</v>
      </c>
      <c r="W122" s="3">
        <f t="shared" si="52"/>
        <v>0.390625</v>
      </c>
      <c r="X122" s="3">
        <f t="shared" si="53"/>
        <v>0.73015873015873012</v>
      </c>
      <c r="Y122" s="3">
        <f t="shared" si="54"/>
        <v>0.484375</v>
      </c>
      <c r="Z122" s="3">
        <f t="shared" si="55"/>
        <v>0.421875</v>
      </c>
      <c r="AA122" s="17">
        <f t="shared" si="56"/>
        <v>0.484375</v>
      </c>
      <c r="AC122">
        <f t="shared" si="57"/>
        <v>-3.6999999999999997</v>
      </c>
      <c r="AD122">
        <f t="shared" si="58"/>
        <v>-3.9000000000000004</v>
      </c>
      <c r="AE122">
        <f t="shared" si="59"/>
        <v>-1.7000000000000002</v>
      </c>
      <c r="AF122">
        <f t="shared" si="60"/>
        <v>-3.3000000000000003</v>
      </c>
      <c r="AG122">
        <f t="shared" si="61"/>
        <v>-3.7</v>
      </c>
      <c r="AH122">
        <f t="shared" si="62"/>
        <v>-3.3000000000000003</v>
      </c>
      <c r="AI122" s="17">
        <f t="shared" si="63"/>
        <v>0.49180044492544495</v>
      </c>
      <c r="AJ122" s="3"/>
      <c r="AK122" s="4">
        <f>[1]Sheet1!AA121</f>
        <v>0</v>
      </c>
      <c r="AL122" s="4">
        <f>[1]Sheet1!AB121</f>
        <v>-0.4</v>
      </c>
      <c r="AM122" s="4">
        <f>[1]Sheet1!AC121</f>
        <v>2.1</v>
      </c>
      <c r="AN122" s="4">
        <f>[1]Sheet1!AD121</f>
        <v>-1.9</v>
      </c>
      <c r="AO122" s="18">
        <f>[1]Sheet1!AE121</f>
        <v>0.4</v>
      </c>
      <c r="AP122" s="3"/>
      <c r="AQ122">
        <f>[1]Sheet1!T121</f>
        <v>12.3</v>
      </c>
      <c r="AR122">
        <f>[1]Sheet1!U121</f>
        <v>18.100000000000001</v>
      </c>
      <c r="AS122">
        <f>[1]Sheet1!V121</f>
        <v>3.9</v>
      </c>
      <c r="AT122" s="13">
        <f>[1]Sheet1!W121</f>
        <v>1.4</v>
      </c>
      <c r="AV122" t="str">
        <f>[1]Sheet1!X121</f>
        <v>-</v>
      </c>
      <c r="AW122" t="str">
        <f>[1]Sheet1!Y121</f>
        <v>-</v>
      </c>
      <c r="AX122" t="str">
        <f>[1]Sheet1!Z121</f>
        <v>-</v>
      </c>
      <c r="AZ122">
        <f>[1]Sheet1!AF121</f>
        <v>3.4</v>
      </c>
      <c r="BA122" s="13">
        <f>[1]Sheet1!AG121</f>
        <v>4</v>
      </c>
      <c r="BC122" s="2">
        <f t="shared" si="64"/>
        <v>0.43939393939393939</v>
      </c>
      <c r="BD122" s="2">
        <f t="shared" si="65"/>
        <v>0.390625</v>
      </c>
      <c r="BE122" s="2">
        <f t="shared" si="66"/>
        <v>0.73015873015873012</v>
      </c>
      <c r="BF122" s="2">
        <f t="shared" si="67"/>
        <v>0.484375</v>
      </c>
      <c r="BG122" s="2">
        <f t="shared" si="68"/>
        <v>0.421875</v>
      </c>
      <c r="BH122" s="15">
        <f t="shared" si="69"/>
        <v>0.484375</v>
      </c>
      <c r="BI122" s="1" t="str">
        <f t="shared" si="70"/>
        <v>0</v>
      </c>
      <c r="BJ122" s="1" t="str">
        <f t="shared" si="71"/>
        <v>0</v>
      </c>
      <c r="BK122" s="1" t="str">
        <f t="shared" si="72"/>
        <v>0</v>
      </c>
      <c r="BL122" s="1" t="str">
        <f t="shared" si="73"/>
        <v>0</v>
      </c>
      <c r="BM122" s="1" t="str">
        <f t="shared" si="74"/>
        <v>0</v>
      </c>
      <c r="BN122" s="1" t="str">
        <f t="shared" si="75"/>
        <v>0</v>
      </c>
      <c r="BO122" s="42">
        <f t="shared" si="76"/>
        <v>0</v>
      </c>
      <c r="BP122" s="1">
        <f t="shared" si="77"/>
        <v>1</v>
      </c>
      <c r="BQ122" s="1">
        <f t="shared" si="78"/>
        <v>1</v>
      </c>
      <c r="BR122" s="1">
        <f t="shared" si="79"/>
        <v>1</v>
      </c>
      <c r="BS122" s="1">
        <f t="shared" si="80"/>
        <v>1</v>
      </c>
      <c r="BT122" s="1">
        <f t="shared" si="81"/>
        <v>1</v>
      </c>
      <c r="BU122" s="1">
        <f t="shared" si="82"/>
        <v>1</v>
      </c>
      <c r="BV122" s="42">
        <f t="shared" si="83"/>
        <v>6</v>
      </c>
      <c r="BW122" s="2" t="str">
        <f t="shared" si="88"/>
        <v>Value Destroyer</v>
      </c>
      <c r="BX122" s="2" t="s">
        <v>63</v>
      </c>
      <c r="BY122" s="39">
        <f t="shared" si="84"/>
        <v>6</v>
      </c>
      <c r="BZ122" s="36" t="s">
        <v>62</v>
      </c>
      <c r="CA122" s="39" t="s">
        <v>83</v>
      </c>
      <c r="CB122" s="39" t="str">
        <f t="shared" si="85"/>
        <v>Decreasing</v>
      </c>
      <c r="CC122" s="21">
        <f>(1+(AQ122/100))*(1+(AR122/100))*(1+(AS122/100))*(1+(AT122/100))-1</f>
        <v>0.39727907859799982</v>
      </c>
      <c r="CD122" s="21">
        <f>(1+(AR122/100))*(1+(AS122/100))*(1+(AT122/100))-1</f>
        <v>0.24423782599999999</v>
      </c>
      <c r="CE122" s="21">
        <f>(1+(AS122/100))*(1+(AT122/100))-1</f>
        <v>5.3545999999999871E-2</v>
      </c>
      <c r="CF122" s="21">
        <f>AT122/100</f>
        <v>1.3999999999999999E-2</v>
      </c>
      <c r="CG122" s="34">
        <f t="shared" si="89"/>
        <v>0.17726572614949992</v>
      </c>
      <c r="CH122" s="43" t="str">
        <f>IF(CF122&gt;CG122,$CN$4,$CN$5)</f>
        <v>Slower</v>
      </c>
      <c r="CI122" s="43">
        <f t="shared" si="86"/>
        <v>1.3999999999999999E-2</v>
      </c>
      <c r="CJ122" s="43">
        <f t="shared" si="87"/>
        <v>0.17726572614949992</v>
      </c>
      <c r="CK122" s="43" t="str">
        <f>IF(AND(BW122=$BW$6,CM122=$CM$5),$CK$4,$CK$5)</f>
        <v>and</v>
      </c>
      <c r="CL122" s="43" t="s">
        <v>69</v>
      </c>
      <c r="CM122" s="31" t="str">
        <f>IF(CF122&gt;0,"Growing","Shrinking")</f>
        <v>Growing</v>
      </c>
      <c r="CN122" s="44" t="str">
        <f>IF(CM122=$CM$4,CH122,#REF!)</f>
        <v>Slower</v>
      </c>
      <c r="CO122" s="44" t="s">
        <v>66</v>
      </c>
      <c r="CP122" s="44"/>
      <c r="CQ122" s="29" t="e">
        <f>AV122/100</f>
        <v>#VALUE!</v>
      </c>
      <c r="CS122" s="28">
        <f>AZ122</f>
        <v>3.4</v>
      </c>
      <c r="CT122" s="28">
        <f>BA122</f>
        <v>4</v>
      </c>
      <c r="CY122" s="2">
        <f>Q122/V122</f>
        <v>1.9572413793103447</v>
      </c>
      <c r="CZ122" s="2">
        <f>R122/W122</f>
        <v>1.8944000000000001</v>
      </c>
      <c r="DA122" s="2">
        <f>S122/X122</f>
        <v>0.89021739130434796</v>
      </c>
      <c r="DB122" s="2">
        <f>T122/Y122</f>
        <v>1.2593548387096773</v>
      </c>
      <c r="DC122" s="2">
        <f>T122/Z122</f>
        <v>1.4459259259259258</v>
      </c>
      <c r="DD122" s="2">
        <f>T122/AA122</f>
        <v>1.2593548387096773</v>
      </c>
    </row>
    <row r="123" spans="1:108" x14ac:dyDescent="0.25">
      <c r="A123">
        <f>[1]Sheet1!A122</f>
        <v>6805265</v>
      </c>
      <c r="B123" t="str">
        <f>[1]Sheet1!B122</f>
        <v>Shiseido Co Ltd</v>
      </c>
      <c r="C123" t="str">
        <f>[1]Sheet1!C122</f>
        <v>Personal Goods</v>
      </c>
      <c r="D123" s="1">
        <f>[1]Sheet1!D122</f>
        <v>5919</v>
      </c>
      <c r="E123" s="1">
        <f>[1]Sheet1!E122</f>
        <v>5908</v>
      </c>
      <c r="F123">
        <f>[1]Sheet1!F122</f>
        <v>4.8</v>
      </c>
      <c r="G123">
        <f>[1]Sheet1!G122</f>
        <v>3.1</v>
      </c>
      <c r="H123">
        <f>[1]Sheet1!H122</f>
        <v>5.0999999999999996</v>
      </c>
      <c r="I123">
        <f>[1]Sheet1!I122</f>
        <v>5.6</v>
      </c>
      <c r="J123">
        <f>[1]Sheet1!J122</f>
        <v>6.3</v>
      </c>
      <c r="K123">
        <f>[1]Sheet1!K122</f>
        <v>5.0999999999999996</v>
      </c>
      <c r="L123">
        <f>[1]Sheet1!L122</f>
        <v>5.4</v>
      </c>
      <c r="M123">
        <f>[1]Sheet1!M122</f>
        <v>5.4</v>
      </c>
      <c r="N123">
        <f>[1]Sheet1!N122</f>
        <v>5.4</v>
      </c>
      <c r="O123" s="13">
        <f>[1]Sheet1!O122</f>
        <v>5.5</v>
      </c>
      <c r="Q123">
        <f>[1]Sheet1!P122</f>
        <v>0.96</v>
      </c>
      <c r="R123">
        <f>[1]Sheet1!Q122</f>
        <v>0.84</v>
      </c>
      <c r="S123">
        <f>[1]Sheet1!R122</f>
        <v>1</v>
      </c>
      <c r="T123" s="13">
        <f>[1]Sheet1!S122</f>
        <v>0.96</v>
      </c>
      <c r="V123" s="3">
        <f t="shared" si="51"/>
        <v>0.88888888888888884</v>
      </c>
      <c r="W123" s="3">
        <f t="shared" si="52"/>
        <v>0.57407407407407407</v>
      </c>
      <c r="X123" s="3">
        <f t="shared" si="53"/>
        <v>0.94444444444444431</v>
      </c>
      <c r="Y123" s="3">
        <f t="shared" si="54"/>
        <v>1.0181818181818181</v>
      </c>
      <c r="Z123" s="3">
        <f t="shared" si="55"/>
        <v>1.1454545454545455</v>
      </c>
      <c r="AA123" s="17">
        <f t="shared" si="56"/>
        <v>0.92727272727272725</v>
      </c>
      <c r="AC123">
        <f t="shared" si="57"/>
        <v>-0.60000000000000053</v>
      </c>
      <c r="AD123">
        <f t="shared" si="58"/>
        <v>-2.3000000000000003</v>
      </c>
      <c r="AE123">
        <f t="shared" si="59"/>
        <v>-0.30000000000000071</v>
      </c>
      <c r="AF123">
        <f t="shared" si="60"/>
        <v>9.9999999999999645E-2</v>
      </c>
      <c r="AG123">
        <f t="shared" si="61"/>
        <v>0.79999999999999982</v>
      </c>
      <c r="AH123">
        <f t="shared" si="62"/>
        <v>-0.40000000000000036</v>
      </c>
      <c r="AI123" s="17">
        <f t="shared" si="63"/>
        <v>0.91638608305274971</v>
      </c>
      <c r="AJ123" s="3"/>
      <c r="AK123" s="4">
        <f>[1]Sheet1!AA122</f>
        <v>0.3</v>
      </c>
      <c r="AL123" s="4">
        <f>[1]Sheet1!AB122</f>
        <v>-1.7</v>
      </c>
      <c r="AM123" s="4">
        <f>[1]Sheet1!AC122</f>
        <v>2</v>
      </c>
      <c r="AN123" s="4">
        <f>[1]Sheet1!AD122</f>
        <v>1.3</v>
      </c>
      <c r="AO123" s="18">
        <f>[1]Sheet1!AE122</f>
        <v>-1.2</v>
      </c>
      <c r="AP123" s="3"/>
      <c r="AQ123">
        <f>[1]Sheet1!T122</f>
        <v>-2.8</v>
      </c>
      <c r="AR123">
        <f>[1]Sheet1!U122</f>
        <v>2.2999999999999998</v>
      </c>
      <c r="AS123">
        <f>[1]Sheet1!V122</f>
        <v>7.4</v>
      </c>
      <c r="AT123" s="13">
        <f>[1]Sheet1!W122</f>
        <v>0.8</v>
      </c>
      <c r="AV123">
        <f>[1]Sheet1!X122</f>
        <v>-6</v>
      </c>
      <c r="AW123">
        <f>[1]Sheet1!Y122</f>
        <v>13</v>
      </c>
      <c r="AX123">
        <f>[1]Sheet1!Z122</f>
        <v>4</v>
      </c>
      <c r="AZ123">
        <f>[1]Sheet1!AF122</f>
        <v>9.1999999999999993</v>
      </c>
      <c r="BA123" s="13">
        <f>[1]Sheet1!AG122</f>
        <v>9.9</v>
      </c>
      <c r="BC123" s="2">
        <f t="shared" si="64"/>
        <v>0.88888888888888884</v>
      </c>
      <c r="BD123" s="2">
        <f t="shared" si="65"/>
        <v>0.57407407407407407</v>
      </c>
      <c r="BE123" s="2">
        <f t="shared" si="66"/>
        <v>0.94444444444444431</v>
      </c>
      <c r="BF123" s="2">
        <f t="shared" si="67"/>
        <v>1.0181818181818181</v>
      </c>
      <c r="BG123" s="2">
        <f t="shared" si="68"/>
        <v>1.1454545454545455</v>
      </c>
      <c r="BH123" s="15">
        <f t="shared" si="69"/>
        <v>0.92727272727272725</v>
      </c>
      <c r="BI123" s="1" t="str">
        <f t="shared" si="70"/>
        <v>0</v>
      </c>
      <c r="BJ123" s="1" t="str">
        <f t="shared" si="71"/>
        <v>0</v>
      </c>
      <c r="BK123" s="1" t="str">
        <f t="shared" si="72"/>
        <v>0</v>
      </c>
      <c r="BL123" s="1">
        <f t="shared" si="73"/>
        <v>1</v>
      </c>
      <c r="BM123" s="1">
        <f t="shared" si="74"/>
        <v>1</v>
      </c>
      <c r="BN123" s="1" t="str">
        <f t="shared" si="75"/>
        <v>0</v>
      </c>
      <c r="BO123" s="42">
        <f t="shared" si="76"/>
        <v>2</v>
      </c>
      <c r="BP123" s="1">
        <f t="shared" si="77"/>
        <v>1</v>
      </c>
      <c r="BQ123" s="1">
        <f t="shared" si="78"/>
        <v>1</v>
      </c>
      <c r="BR123" s="1">
        <f t="shared" si="79"/>
        <v>1</v>
      </c>
      <c r="BS123" s="1" t="str">
        <f t="shared" si="80"/>
        <v>0</v>
      </c>
      <c r="BT123" s="1" t="str">
        <f t="shared" si="81"/>
        <v>0</v>
      </c>
      <c r="BU123" s="1">
        <f t="shared" si="82"/>
        <v>1</v>
      </c>
      <c r="BV123" s="42">
        <f t="shared" si="83"/>
        <v>4</v>
      </c>
      <c r="BW123" s="2" t="str">
        <f t="shared" si="88"/>
        <v>Value Destroyer</v>
      </c>
      <c r="BX123" s="2" t="s">
        <v>63</v>
      </c>
      <c r="BY123" s="39">
        <f t="shared" si="84"/>
        <v>4</v>
      </c>
      <c r="BZ123" s="36" t="s">
        <v>62</v>
      </c>
      <c r="CA123" s="39" t="s">
        <v>83</v>
      </c>
      <c r="CB123" s="39" t="str">
        <f t="shared" si="85"/>
        <v>Increasing</v>
      </c>
      <c r="CC123" s="21">
        <f>(1+(AQ123/100))*(1+(AR123/100))*(1+(AS123/100))*(1+(AT123/100))-1</f>
        <v>7.648185075199998E-2</v>
      </c>
      <c r="CD123" s="21">
        <f>(1+(AR123/100))*(1+(AS123/100))*(1+(AT123/100))-1</f>
        <v>0.10749161600000012</v>
      </c>
      <c r="CE123" s="21">
        <f>(1+(AS123/100))*(1+(AT123/100))-1</f>
        <v>8.2591999999999999E-2</v>
      </c>
      <c r="CF123" s="21">
        <f>AT123/100</f>
        <v>8.0000000000000002E-3</v>
      </c>
      <c r="CG123" s="34">
        <f t="shared" si="89"/>
        <v>6.8641366688000027E-2</v>
      </c>
      <c r="CH123" s="43" t="str">
        <f>IF(CF123&gt;CG123,$CN$4,$CN$5)</f>
        <v>Slower</v>
      </c>
      <c r="CI123" s="43">
        <f t="shared" si="86"/>
        <v>8.0000000000000002E-3</v>
      </c>
      <c r="CJ123" s="43">
        <f t="shared" si="87"/>
        <v>6.8641366688000027E-2</v>
      </c>
      <c r="CK123" s="43" t="str">
        <f>IF(AND(BW123=$BW$6,CM123=$CM$5),$CK$4,$CK$5)</f>
        <v>and</v>
      </c>
      <c r="CL123" s="43" t="s">
        <v>69</v>
      </c>
      <c r="CM123" s="31" t="str">
        <f>IF(CF123&gt;0,"Growing","Shrinking")</f>
        <v>Growing</v>
      </c>
      <c r="CN123" s="44" t="str">
        <f>IF(CM123=$CM$4,CH123,#REF!)</f>
        <v>Slower</v>
      </c>
      <c r="CO123" s="44" t="s">
        <v>66</v>
      </c>
      <c r="CP123" s="44"/>
      <c r="CQ123" s="29">
        <f>AV123/100</f>
        <v>-0.06</v>
      </c>
      <c r="CS123" s="28">
        <f>AZ123</f>
        <v>9.1999999999999993</v>
      </c>
      <c r="CT123" s="28">
        <f>BA123</f>
        <v>9.9</v>
      </c>
      <c r="CY123" s="2">
        <f>Q123/V123</f>
        <v>1.08</v>
      </c>
      <c r="CZ123" s="2">
        <f>R123/W123</f>
        <v>1.4632258064516128</v>
      </c>
      <c r="DA123" s="2">
        <f>S123/X123</f>
        <v>1.0588235294117649</v>
      </c>
      <c r="DB123" s="2">
        <f>T123/Y123</f>
        <v>0.94285714285714295</v>
      </c>
      <c r="DC123" s="2">
        <f>T123/Z123</f>
        <v>0.838095238095238</v>
      </c>
      <c r="DD123" s="2">
        <f>T123/AA123</f>
        <v>1.0352941176470589</v>
      </c>
    </row>
    <row r="124" spans="1:108" x14ac:dyDescent="0.25">
      <c r="A124" t="str">
        <f>[1]Sheet1!A123</f>
        <v>B3CTNK6</v>
      </c>
      <c r="B124" t="str">
        <f>[1]Sheet1!B123</f>
        <v>Signet Jewelers</v>
      </c>
      <c r="C124" t="str">
        <f>[1]Sheet1!C123</f>
        <v>Genl Retailers</v>
      </c>
      <c r="D124" s="1">
        <f>[1]Sheet1!D123</f>
        <v>9756</v>
      </c>
      <c r="E124" s="1">
        <f>[1]Sheet1!E123</f>
        <v>8971</v>
      </c>
      <c r="F124">
        <f>[1]Sheet1!F123</f>
        <v>5.4</v>
      </c>
      <c r="G124">
        <f>[1]Sheet1!G123</f>
        <v>5.5</v>
      </c>
      <c r="H124">
        <f>[1]Sheet1!H123</f>
        <v>4.5</v>
      </c>
      <c r="I124">
        <f>[1]Sheet1!I123</f>
        <v>5.9</v>
      </c>
      <c r="J124">
        <f>[1]Sheet1!J123</f>
        <v>5.5</v>
      </c>
      <c r="K124">
        <f>[1]Sheet1!K123</f>
        <v>6</v>
      </c>
      <c r="L124">
        <f>[1]Sheet1!L123</f>
        <v>5.7</v>
      </c>
      <c r="M124">
        <f>[1]Sheet1!M123</f>
        <v>5.7</v>
      </c>
      <c r="N124">
        <f>[1]Sheet1!N123</f>
        <v>5.8</v>
      </c>
      <c r="O124" s="13">
        <f>[1]Sheet1!O123</f>
        <v>5.8</v>
      </c>
      <c r="Q124">
        <f>[1]Sheet1!P123</f>
        <v>0.79</v>
      </c>
      <c r="R124">
        <f>[1]Sheet1!Q123</f>
        <v>0.81</v>
      </c>
      <c r="S124">
        <f>[1]Sheet1!R123</f>
        <v>1.54</v>
      </c>
      <c r="T124" s="13">
        <f>[1]Sheet1!S123</f>
        <v>1.35</v>
      </c>
      <c r="V124" s="3">
        <f t="shared" si="51"/>
        <v>0.94736842105263164</v>
      </c>
      <c r="W124" s="3">
        <f t="shared" si="52"/>
        <v>0.96491228070175439</v>
      </c>
      <c r="X124" s="3">
        <f t="shared" si="53"/>
        <v>0.77586206896551724</v>
      </c>
      <c r="Y124" s="3">
        <f t="shared" si="54"/>
        <v>1.017241379310345</v>
      </c>
      <c r="Z124" s="3">
        <f t="shared" si="55"/>
        <v>0.94827586206896552</v>
      </c>
      <c r="AA124" s="17">
        <f t="shared" si="56"/>
        <v>1.0344827586206897</v>
      </c>
      <c r="AC124">
        <f t="shared" si="57"/>
        <v>-0.29999999999999982</v>
      </c>
      <c r="AD124">
        <f t="shared" si="58"/>
        <v>-0.20000000000000018</v>
      </c>
      <c r="AE124">
        <f t="shared" si="59"/>
        <v>-1.2999999999999998</v>
      </c>
      <c r="AF124">
        <f t="shared" si="60"/>
        <v>0.10000000000000053</v>
      </c>
      <c r="AG124">
        <f t="shared" si="61"/>
        <v>-0.29999999999999982</v>
      </c>
      <c r="AH124">
        <f t="shared" si="62"/>
        <v>0.20000000000000018</v>
      </c>
      <c r="AI124" s="17">
        <f t="shared" si="63"/>
        <v>0.9480237951199838</v>
      </c>
      <c r="AJ124" s="3"/>
      <c r="AK124" s="4">
        <f>[1]Sheet1!AA123</f>
        <v>0.5</v>
      </c>
      <c r="AL124" s="4">
        <f>[1]Sheet1!AB123</f>
        <v>0.1</v>
      </c>
      <c r="AM124" s="4">
        <f>[1]Sheet1!AC123</f>
        <v>-0.9</v>
      </c>
      <c r="AN124" s="4">
        <f>[1]Sheet1!AD123</f>
        <v>0.9</v>
      </c>
      <c r="AO124" s="18">
        <f>[1]Sheet1!AE123</f>
        <v>0.6</v>
      </c>
      <c r="AP124" s="3"/>
      <c r="AQ124">
        <f>[1]Sheet1!T123</f>
        <v>5.0999999999999996</v>
      </c>
      <c r="AR124">
        <f>[1]Sheet1!U123</f>
        <v>0.2</v>
      </c>
      <c r="AS124">
        <f>[1]Sheet1!V123</f>
        <v>5.8</v>
      </c>
      <c r="AT124" s="13">
        <f>[1]Sheet1!W123</f>
        <v>6.2</v>
      </c>
      <c r="AV124">
        <f>[1]Sheet1!X123</f>
        <v>-31</v>
      </c>
      <c r="AW124">
        <f>[1]Sheet1!Y123</f>
        <v>11</v>
      </c>
      <c r="AX124">
        <f>[1]Sheet1!Z123</f>
        <v>-4</v>
      </c>
      <c r="AZ124">
        <f>[1]Sheet1!AF123</f>
        <v>3.1</v>
      </c>
      <c r="BA124" s="13">
        <f>[1]Sheet1!AG123</f>
        <v>3.6</v>
      </c>
      <c r="BC124" s="2">
        <f t="shared" si="64"/>
        <v>0.94736842105263164</v>
      </c>
      <c r="BD124" s="2">
        <f t="shared" si="65"/>
        <v>0.96491228070175439</v>
      </c>
      <c r="BE124" s="2">
        <f t="shared" si="66"/>
        <v>0.77586206896551724</v>
      </c>
      <c r="BF124" s="2">
        <f t="shared" si="67"/>
        <v>1.017241379310345</v>
      </c>
      <c r="BG124" s="2">
        <f t="shared" si="68"/>
        <v>0.94827586206896552</v>
      </c>
      <c r="BH124" s="15">
        <f t="shared" si="69"/>
        <v>1.0344827586206897</v>
      </c>
      <c r="BI124" s="1" t="str">
        <f t="shared" si="70"/>
        <v>0</v>
      </c>
      <c r="BJ124" s="1" t="str">
        <f t="shared" si="71"/>
        <v>0</v>
      </c>
      <c r="BK124" s="1" t="str">
        <f t="shared" si="72"/>
        <v>0</v>
      </c>
      <c r="BL124" s="1">
        <f t="shared" si="73"/>
        <v>1</v>
      </c>
      <c r="BM124" s="1" t="str">
        <f t="shared" si="74"/>
        <v>0</v>
      </c>
      <c r="BN124" s="1">
        <f t="shared" si="75"/>
        <v>1</v>
      </c>
      <c r="BO124" s="42">
        <f t="shared" si="76"/>
        <v>2</v>
      </c>
      <c r="BP124" s="1">
        <f t="shared" si="77"/>
        <v>1</v>
      </c>
      <c r="BQ124" s="1">
        <f t="shared" si="78"/>
        <v>1</v>
      </c>
      <c r="BR124" s="1">
        <f t="shared" si="79"/>
        <v>1</v>
      </c>
      <c r="BS124" s="1" t="str">
        <f t="shared" si="80"/>
        <v>0</v>
      </c>
      <c r="BT124" s="1">
        <f t="shared" si="81"/>
        <v>1</v>
      </c>
      <c r="BU124" s="1" t="str">
        <f t="shared" si="82"/>
        <v>0</v>
      </c>
      <c r="BV124" s="42">
        <f t="shared" si="83"/>
        <v>4</v>
      </c>
      <c r="BW124" s="2" t="str">
        <f t="shared" si="88"/>
        <v>Value Destroyer</v>
      </c>
      <c r="BX124" s="2" t="s">
        <v>63</v>
      </c>
      <c r="BY124" s="39">
        <f t="shared" si="84"/>
        <v>4</v>
      </c>
      <c r="BZ124" s="36" t="s">
        <v>62</v>
      </c>
      <c r="CA124" s="39" t="s">
        <v>83</v>
      </c>
      <c r="CB124" s="39" t="str">
        <f t="shared" si="85"/>
        <v>Decreasing</v>
      </c>
      <c r="CC124" s="21">
        <f>(1+(AQ124/100))*(1+(AR124/100))*(1+(AS124/100))*(1+(AT124/100))-1</f>
        <v>0.18326119479199998</v>
      </c>
      <c r="CD124" s="21">
        <f>(1+(AR124/100))*(1+(AS124/100))*(1+(AT124/100))-1</f>
        <v>0.12584319200000005</v>
      </c>
      <c r="CE124" s="21">
        <f>(1+(AS124/100))*(1+(AT124/100))-1</f>
        <v>0.12359600000000004</v>
      </c>
      <c r="CF124" s="21">
        <f>AT124/100</f>
        <v>6.2E-2</v>
      </c>
      <c r="CG124" s="34">
        <f t="shared" si="89"/>
        <v>0.12367509669800002</v>
      </c>
      <c r="CH124" s="43" t="str">
        <f>IF(CF124&gt;CG124,$CN$4,$CN$5)</f>
        <v>Slower</v>
      </c>
      <c r="CI124" s="43">
        <f t="shared" si="86"/>
        <v>6.2E-2</v>
      </c>
      <c r="CJ124" s="43">
        <f t="shared" si="87"/>
        <v>0.12367509669800002</v>
      </c>
      <c r="CK124" s="43" t="str">
        <f>IF(AND(BW124=$BW$6,CM124=$CM$5),$CK$4,$CK$5)</f>
        <v>and</v>
      </c>
      <c r="CL124" s="43" t="s">
        <v>69</v>
      </c>
      <c r="CM124" s="31" t="str">
        <f>IF(CF124&gt;0,"Growing","Shrinking")</f>
        <v>Growing</v>
      </c>
      <c r="CN124" s="44" t="str">
        <f>IF(CM124=$CM$4,CH124,#REF!)</f>
        <v>Slower</v>
      </c>
      <c r="CO124" s="44" t="s">
        <v>66</v>
      </c>
      <c r="CP124" s="44"/>
      <c r="CQ124" s="29">
        <f>AV124/100</f>
        <v>-0.31</v>
      </c>
      <c r="CS124" s="28">
        <f>AZ124</f>
        <v>3.1</v>
      </c>
      <c r="CT124" s="28">
        <f>BA124</f>
        <v>3.6</v>
      </c>
      <c r="CY124" s="2">
        <f>Q124/V124</f>
        <v>0.8338888888888889</v>
      </c>
      <c r="CZ124" s="2">
        <f>R124/W124</f>
        <v>0.83945454545454545</v>
      </c>
      <c r="DA124" s="2">
        <f>S124/X124</f>
        <v>1.9848888888888889</v>
      </c>
      <c r="DB124" s="2">
        <f>T124/Y124</f>
        <v>1.3271186440677964</v>
      </c>
      <c r="DC124" s="2">
        <f>T124/Z124</f>
        <v>1.4236363636363638</v>
      </c>
      <c r="DD124" s="2">
        <f>T124/AA124</f>
        <v>1.3049999999999999</v>
      </c>
    </row>
    <row r="125" spans="1:108" x14ac:dyDescent="0.25">
      <c r="A125">
        <f>[1]Sheet1!A124</f>
        <v>6546359</v>
      </c>
      <c r="B125" t="str">
        <f>[1]Sheet1!B124</f>
        <v>Sohgo Security</v>
      </c>
      <c r="C125" t="str">
        <f>[1]Sheet1!C124</f>
        <v>Support Services</v>
      </c>
      <c r="D125" s="1">
        <f>[1]Sheet1!D124</f>
        <v>2106</v>
      </c>
      <c r="E125" s="1">
        <f>[1]Sheet1!E124</f>
        <v>1355</v>
      </c>
      <c r="F125">
        <f>[1]Sheet1!F124</f>
        <v>2</v>
      </c>
      <c r="G125">
        <f>[1]Sheet1!G124</f>
        <v>2.2000000000000002</v>
      </c>
      <c r="H125">
        <f>[1]Sheet1!H124</f>
        <v>1.7</v>
      </c>
      <c r="I125">
        <f>[1]Sheet1!I124</f>
        <v>3.5</v>
      </c>
      <c r="J125">
        <f>[1]Sheet1!J124</f>
        <v>2.6</v>
      </c>
      <c r="K125">
        <f>[1]Sheet1!K124</f>
        <v>3.5</v>
      </c>
      <c r="L125">
        <f>[1]Sheet1!L124</f>
        <v>5.8</v>
      </c>
      <c r="M125">
        <f>[1]Sheet1!M124</f>
        <v>5.8</v>
      </c>
      <c r="N125">
        <f>[1]Sheet1!N124</f>
        <v>5.8</v>
      </c>
      <c r="O125" s="13">
        <f>[1]Sheet1!O124</f>
        <v>5.9</v>
      </c>
      <c r="Q125">
        <f>[1]Sheet1!P124</f>
        <v>0.47</v>
      </c>
      <c r="R125">
        <f>[1]Sheet1!Q124</f>
        <v>0.43</v>
      </c>
      <c r="S125">
        <f>[1]Sheet1!R124</f>
        <v>0.46</v>
      </c>
      <c r="T125" s="13">
        <f>[1]Sheet1!S124</f>
        <v>0.71</v>
      </c>
      <c r="V125" s="3">
        <f t="shared" si="51"/>
        <v>0.34482758620689657</v>
      </c>
      <c r="W125" s="3">
        <f t="shared" si="52"/>
        <v>0.37931034482758624</v>
      </c>
      <c r="X125" s="3">
        <f t="shared" si="53"/>
        <v>0.29310344827586204</v>
      </c>
      <c r="Y125" s="3">
        <f t="shared" si="54"/>
        <v>0.59322033898305082</v>
      </c>
      <c r="Z125" s="3">
        <f t="shared" si="55"/>
        <v>0.44067796610169491</v>
      </c>
      <c r="AA125" s="17">
        <f t="shared" si="56"/>
        <v>0.59322033898305082</v>
      </c>
      <c r="AC125">
        <f t="shared" si="57"/>
        <v>-3.8</v>
      </c>
      <c r="AD125">
        <f t="shared" si="58"/>
        <v>-3.5999999999999996</v>
      </c>
      <c r="AE125">
        <f t="shared" si="59"/>
        <v>-4.0999999999999996</v>
      </c>
      <c r="AF125">
        <f t="shared" si="60"/>
        <v>-2.4000000000000004</v>
      </c>
      <c r="AG125">
        <f t="shared" si="61"/>
        <v>-3.3000000000000003</v>
      </c>
      <c r="AH125">
        <f t="shared" si="62"/>
        <v>-2.4000000000000004</v>
      </c>
      <c r="AI125" s="17">
        <f t="shared" si="63"/>
        <v>0.44072667056302367</v>
      </c>
      <c r="AJ125" s="3"/>
      <c r="AK125" s="4">
        <f>[1]Sheet1!AA124</f>
        <v>0</v>
      </c>
      <c r="AL125" s="4">
        <f>[1]Sheet1!AB124</f>
        <v>0.2</v>
      </c>
      <c r="AM125" s="4">
        <f>[1]Sheet1!AC124</f>
        <v>-0.5</v>
      </c>
      <c r="AN125" s="4">
        <f>[1]Sheet1!AD124</f>
        <v>0.9</v>
      </c>
      <c r="AO125" s="18">
        <f>[1]Sheet1!AE124</f>
        <v>0.9</v>
      </c>
      <c r="AP125" s="3"/>
      <c r="AQ125">
        <f>[1]Sheet1!T124</f>
        <v>1</v>
      </c>
      <c r="AR125">
        <f>[1]Sheet1!U124</f>
        <v>-0.2</v>
      </c>
      <c r="AS125">
        <f>[1]Sheet1!V124</f>
        <v>4.2</v>
      </c>
      <c r="AT125" s="13">
        <f>[1]Sheet1!W124</f>
        <v>3.6</v>
      </c>
      <c r="AV125">
        <f>[1]Sheet1!X124</f>
        <v>20</v>
      </c>
      <c r="AW125">
        <f>[1]Sheet1!Y124</f>
        <v>11</v>
      </c>
      <c r="AX125" t="str">
        <f>[1]Sheet1!Z124</f>
        <v>-</v>
      </c>
      <c r="AZ125">
        <f>[1]Sheet1!AF124</f>
        <v>7.1</v>
      </c>
      <c r="BA125" s="13">
        <f>[1]Sheet1!AG124</f>
        <v>8.8000000000000007</v>
      </c>
      <c r="BC125" s="2">
        <f t="shared" si="64"/>
        <v>0.34482758620689657</v>
      </c>
      <c r="BD125" s="2">
        <f t="shared" si="65"/>
        <v>0.37931034482758624</v>
      </c>
      <c r="BE125" s="2">
        <f t="shared" si="66"/>
        <v>0.29310344827586204</v>
      </c>
      <c r="BF125" s="2">
        <f t="shared" si="67"/>
        <v>0.59322033898305082</v>
      </c>
      <c r="BG125" s="2">
        <f t="shared" si="68"/>
        <v>0.44067796610169491</v>
      </c>
      <c r="BH125" s="15">
        <f t="shared" si="69"/>
        <v>0.59322033898305082</v>
      </c>
      <c r="BI125" s="1" t="str">
        <f t="shared" si="70"/>
        <v>0</v>
      </c>
      <c r="BJ125" s="1" t="str">
        <f t="shared" si="71"/>
        <v>0</v>
      </c>
      <c r="BK125" s="1" t="str">
        <f t="shared" si="72"/>
        <v>0</v>
      </c>
      <c r="BL125" s="1" t="str">
        <f t="shared" si="73"/>
        <v>0</v>
      </c>
      <c r="BM125" s="1" t="str">
        <f t="shared" si="74"/>
        <v>0</v>
      </c>
      <c r="BN125" s="1" t="str">
        <f t="shared" si="75"/>
        <v>0</v>
      </c>
      <c r="BO125" s="42">
        <f t="shared" si="76"/>
        <v>0</v>
      </c>
      <c r="BP125" s="1">
        <f t="shared" si="77"/>
        <v>1</v>
      </c>
      <c r="BQ125" s="1">
        <f t="shared" si="78"/>
        <v>1</v>
      </c>
      <c r="BR125" s="1">
        <f t="shared" si="79"/>
        <v>1</v>
      </c>
      <c r="BS125" s="1">
        <f t="shared" si="80"/>
        <v>1</v>
      </c>
      <c r="BT125" s="1">
        <f t="shared" si="81"/>
        <v>1</v>
      </c>
      <c r="BU125" s="1">
        <f t="shared" si="82"/>
        <v>1</v>
      </c>
      <c r="BV125" s="42">
        <f t="shared" si="83"/>
        <v>6</v>
      </c>
      <c r="BW125" s="2" t="str">
        <f t="shared" si="88"/>
        <v>Value Destroyer</v>
      </c>
      <c r="BX125" s="2" t="s">
        <v>63</v>
      </c>
      <c r="BY125" s="39">
        <f t="shared" si="84"/>
        <v>6</v>
      </c>
      <c r="BZ125" s="36" t="s">
        <v>62</v>
      </c>
      <c r="CA125" s="39" t="s">
        <v>83</v>
      </c>
      <c r="CB125" s="39" t="str">
        <f t="shared" si="85"/>
        <v>Decreasing</v>
      </c>
      <c r="CC125" s="21">
        <f>(1+(AQ125/100))*(1+(AR125/100))*(1+(AS125/100))*(1+(AT125/100))-1</f>
        <v>8.8126505760000251E-2</v>
      </c>
      <c r="CD125" s="21">
        <f>(1+(AR125/100))*(1+(AS125/100))*(1+(AT125/100))-1</f>
        <v>7.7352976000000018E-2</v>
      </c>
      <c r="CE125" s="21">
        <f>(1+(AS125/100))*(1+(AT125/100))-1</f>
        <v>7.9512000000000027E-2</v>
      </c>
      <c r="CF125" s="21">
        <f>AT125/100</f>
        <v>3.6000000000000004E-2</v>
      </c>
      <c r="CG125" s="34">
        <f t="shared" si="89"/>
        <v>7.0247870440000082E-2</v>
      </c>
      <c r="CH125" s="43" t="str">
        <f>IF(CF125&gt;CG125,$CN$4,$CN$5)</f>
        <v>Slower</v>
      </c>
      <c r="CI125" s="43">
        <f t="shared" si="86"/>
        <v>3.6000000000000004E-2</v>
      </c>
      <c r="CJ125" s="43">
        <f t="shared" si="87"/>
        <v>7.0247870440000082E-2</v>
      </c>
      <c r="CK125" s="43" t="str">
        <f>IF(AND(BW125=$BW$6,CM125=$CM$5),$CK$4,$CK$5)</f>
        <v>and</v>
      </c>
      <c r="CL125" s="43" t="s">
        <v>69</v>
      </c>
      <c r="CM125" s="31" t="str">
        <f>IF(CF125&gt;0,"Growing","Shrinking")</f>
        <v>Growing</v>
      </c>
      <c r="CN125" s="44" t="str">
        <f>IF(CM125=$CM$4,CH125,#REF!)</f>
        <v>Slower</v>
      </c>
      <c r="CO125" s="44" t="s">
        <v>66</v>
      </c>
      <c r="CP125" s="44"/>
      <c r="CQ125" s="29">
        <f>AV125/100</f>
        <v>0.2</v>
      </c>
      <c r="CS125" s="28">
        <f>AZ125</f>
        <v>7.1</v>
      </c>
      <c r="CT125" s="28">
        <f>BA125</f>
        <v>8.8000000000000007</v>
      </c>
      <c r="CY125" s="2">
        <f>Q125/V125</f>
        <v>1.3629999999999998</v>
      </c>
      <c r="CZ125" s="2">
        <f>R125/W125</f>
        <v>1.1336363636363636</v>
      </c>
      <c r="DA125" s="2">
        <f>S125/X125</f>
        <v>1.5694117647058825</v>
      </c>
      <c r="DB125" s="2">
        <f>T125/Y125</f>
        <v>1.1968571428571428</v>
      </c>
      <c r="DC125" s="2">
        <f>T125/Z125</f>
        <v>1.6111538461538462</v>
      </c>
      <c r="DD125" s="2">
        <f>T125/AA125</f>
        <v>1.1968571428571428</v>
      </c>
    </row>
    <row r="126" spans="1:108" x14ac:dyDescent="0.25">
      <c r="A126">
        <f>[1]Sheet1!A125</f>
        <v>2822406</v>
      </c>
      <c r="B126" t="str">
        <f>[1]Sheet1!B125</f>
        <v>Sotheby's</v>
      </c>
      <c r="C126" t="str">
        <f>[1]Sheet1!C125</f>
        <v>Genl Retailers</v>
      </c>
      <c r="D126" s="1">
        <f>[1]Sheet1!D125</f>
        <v>2707</v>
      </c>
      <c r="E126" s="1">
        <f>[1]Sheet1!E125</f>
        <v>2304</v>
      </c>
      <c r="F126">
        <f>[1]Sheet1!F125</f>
        <v>10.3</v>
      </c>
      <c r="G126">
        <f>[1]Sheet1!G125</f>
        <v>5.8</v>
      </c>
      <c r="H126">
        <f>[1]Sheet1!H125</f>
        <v>5.7</v>
      </c>
      <c r="I126">
        <f>[1]Sheet1!I125</f>
        <v>6.2</v>
      </c>
      <c r="J126">
        <f>[1]Sheet1!J125</f>
        <v>5.8</v>
      </c>
      <c r="K126">
        <f>[1]Sheet1!K125</f>
        <v>6.3</v>
      </c>
      <c r="L126">
        <f>[1]Sheet1!L125</f>
        <v>5.9</v>
      </c>
      <c r="M126">
        <f>[1]Sheet1!M125</f>
        <v>5.7</v>
      </c>
      <c r="N126">
        <f>[1]Sheet1!N125</f>
        <v>5.8</v>
      </c>
      <c r="O126" s="13">
        <f>[1]Sheet1!O125</f>
        <v>5.9</v>
      </c>
      <c r="Q126">
        <f>[1]Sheet1!P125</f>
        <v>1.76</v>
      </c>
      <c r="R126">
        <f>[1]Sheet1!Q125</f>
        <v>1.37</v>
      </c>
      <c r="S126">
        <f>[1]Sheet1!R125</f>
        <v>1.45</v>
      </c>
      <c r="T126" s="13">
        <f>[1]Sheet1!S125</f>
        <v>1.25</v>
      </c>
      <c r="V126" s="3">
        <f t="shared" si="51"/>
        <v>1.7457627118644068</v>
      </c>
      <c r="W126" s="3">
        <f t="shared" si="52"/>
        <v>1.0175438596491226</v>
      </c>
      <c r="X126" s="3">
        <f t="shared" si="53"/>
        <v>0.98275862068965525</v>
      </c>
      <c r="Y126" s="3">
        <f t="shared" si="54"/>
        <v>1.0508474576271185</v>
      </c>
      <c r="Z126" s="3">
        <f t="shared" si="55"/>
        <v>0.98305084745762705</v>
      </c>
      <c r="AA126" s="17">
        <f t="shared" si="56"/>
        <v>1.0677966101694913</v>
      </c>
      <c r="AC126">
        <f t="shared" si="57"/>
        <v>4.4000000000000004</v>
      </c>
      <c r="AD126">
        <f t="shared" si="58"/>
        <v>9.9999999999999645E-2</v>
      </c>
      <c r="AE126">
        <f t="shared" si="59"/>
        <v>-9.9999999999999645E-2</v>
      </c>
      <c r="AF126">
        <f t="shared" si="60"/>
        <v>0.29999999999999982</v>
      </c>
      <c r="AG126">
        <f t="shared" si="61"/>
        <v>-0.10000000000000053</v>
      </c>
      <c r="AH126">
        <f t="shared" si="62"/>
        <v>0.39999999999999947</v>
      </c>
      <c r="AI126" s="17">
        <f t="shared" si="63"/>
        <v>1.1412933512429035</v>
      </c>
      <c r="AJ126" s="3"/>
      <c r="AK126" s="4">
        <f>[1]Sheet1!AA125</f>
        <v>-1.8</v>
      </c>
      <c r="AL126" s="4">
        <f>[1]Sheet1!AB125</f>
        <v>-4.5999999999999996</v>
      </c>
      <c r="AM126" s="4">
        <f>[1]Sheet1!AC125</f>
        <v>-0.1</v>
      </c>
      <c r="AN126" s="4">
        <f>[1]Sheet1!AD125</f>
        <v>0.1</v>
      </c>
      <c r="AO126" s="18">
        <f>[1]Sheet1!AE125</f>
        <v>0.5</v>
      </c>
      <c r="AP126" s="3"/>
      <c r="AQ126">
        <f>[1]Sheet1!T125</f>
        <v>6.3</v>
      </c>
      <c r="AR126">
        <f>[1]Sheet1!U125</f>
        <v>19.3</v>
      </c>
      <c r="AS126">
        <f>[1]Sheet1!V125</f>
        <v>6.1</v>
      </c>
      <c r="AT126" s="13">
        <f>[1]Sheet1!W125</f>
        <v>6.5</v>
      </c>
      <c r="AV126">
        <f>[1]Sheet1!X125</f>
        <v>-22</v>
      </c>
      <c r="AW126" t="str">
        <f>[1]Sheet1!Y125</f>
        <v>-</v>
      </c>
      <c r="AX126">
        <f>[1]Sheet1!Z125</f>
        <v>2</v>
      </c>
      <c r="AZ126">
        <f>[1]Sheet1!AF125</f>
        <v>15.9</v>
      </c>
      <c r="BA126" s="13">
        <f>[1]Sheet1!AG125</f>
        <v>24.6</v>
      </c>
      <c r="BC126" s="2">
        <f t="shared" si="64"/>
        <v>1.7457627118644068</v>
      </c>
      <c r="BD126" s="2">
        <f t="shared" si="65"/>
        <v>1.0175438596491226</v>
      </c>
      <c r="BE126" s="2">
        <f t="shared" si="66"/>
        <v>0.98275862068965525</v>
      </c>
      <c r="BF126" s="2">
        <f t="shared" si="67"/>
        <v>1.0508474576271185</v>
      </c>
      <c r="BG126" s="2">
        <f t="shared" si="68"/>
        <v>0.98305084745762705</v>
      </c>
      <c r="BH126" s="15">
        <f t="shared" si="69"/>
        <v>1.0677966101694913</v>
      </c>
      <c r="BI126" s="1">
        <f t="shared" si="70"/>
        <v>1</v>
      </c>
      <c r="BJ126" s="1">
        <f t="shared" si="71"/>
        <v>1</v>
      </c>
      <c r="BK126" s="1" t="str">
        <f t="shared" si="72"/>
        <v>0</v>
      </c>
      <c r="BL126" s="1">
        <f t="shared" si="73"/>
        <v>1</v>
      </c>
      <c r="BM126" s="1" t="str">
        <f t="shared" si="74"/>
        <v>0</v>
      </c>
      <c r="BN126" s="1">
        <f t="shared" si="75"/>
        <v>1</v>
      </c>
      <c r="BO126" s="42">
        <f t="shared" si="76"/>
        <v>4</v>
      </c>
      <c r="BP126" s="1" t="str">
        <f t="shared" si="77"/>
        <v>0</v>
      </c>
      <c r="BQ126" s="1" t="str">
        <f t="shared" si="78"/>
        <v>0</v>
      </c>
      <c r="BR126" s="1">
        <f t="shared" si="79"/>
        <v>1</v>
      </c>
      <c r="BS126" s="1" t="str">
        <f t="shared" si="80"/>
        <v>0</v>
      </c>
      <c r="BT126" s="1">
        <f t="shared" si="81"/>
        <v>1</v>
      </c>
      <c r="BU126" s="1" t="str">
        <f t="shared" si="82"/>
        <v>0</v>
      </c>
      <c r="BV126" s="42">
        <f t="shared" si="83"/>
        <v>2</v>
      </c>
      <c r="BW126" s="2" t="str">
        <f t="shared" si="88"/>
        <v>Value Creator</v>
      </c>
      <c r="BX126" s="2" t="s">
        <v>63</v>
      </c>
      <c r="BY126" s="39">
        <f t="shared" si="84"/>
        <v>4</v>
      </c>
      <c r="BZ126" s="36" t="s">
        <v>62</v>
      </c>
      <c r="CA126" s="39" t="s">
        <v>83</v>
      </c>
      <c r="CB126" s="39" t="str">
        <f t="shared" si="85"/>
        <v>Decreasing</v>
      </c>
      <c r="CC126" s="21">
        <f>(1+(AQ126/100))*(1+(AR126/100))*(1+(AS126/100))*(1+(AT126/100))-1</f>
        <v>0.43297528443499989</v>
      </c>
      <c r="CD126" s="21">
        <f>(1+(AR126/100))*(1+(AS126/100))*(1+(AT126/100))-1</f>
        <v>0.34804824499999998</v>
      </c>
      <c r="CE126" s="21">
        <f>(1+(AS126/100))*(1+(AT126/100))-1</f>
        <v>0.12996499999999989</v>
      </c>
      <c r="CF126" s="21">
        <f>AT126/100</f>
        <v>6.5000000000000002E-2</v>
      </c>
      <c r="CG126" s="34">
        <f t="shared" si="89"/>
        <v>0.24399713235874992</v>
      </c>
      <c r="CH126" s="43" t="str">
        <f>IF(CF126&gt;CG126,$CN$4,$CN$5)</f>
        <v>Slower</v>
      </c>
      <c r="CI126" s="43">
        <f t="shared" si="86"/>
        <v>6.5000000000000002E-2</v>
      </c>
      <c r="CJ126" s="43">
        <f t="shared" si="87"/>
        <v>0.24399713235874992</v>
      </c>
      <c r="CK126" s="43" t="str">
        <f>IF(AND(BW126=$BW$6,CM126=$CM$5),$CK$4,$CK$5)</f>
        <v>and</v>
      </c>
      <c r="CL126" s="43" t="s">
        <v>69</v>
      </c>
      <c r="CM126" s="31" t="str">
        <f>IF(CF126&gt;0,"Growing","Shrinking")</f>
        <v>Growing</v>
      </c>
      <c r="CN126" s="44" t="str">
        <f>IF(CM126=$CM$4,CH126,#REF!)</f>
        <v>Slower</v>
      </c>
      <c r="CO126" s="44" t="s">
        <v>66</v>
      </c>
      <c r="CP126" s="44"/>
      <c r="CQ126" s="29">
        <f>AV126/100</f>
        <v>-0.22</v>
      </c>
      <c r="CS126" s="28">
        <f>AZ126</f>
        <v>15.9</v>
      </c>
      <c r="CT126" s="28">
        <f>BA126</f>
        <v>24.6</v>
      </c>
      <c r="CY126" s="2">
        <f>Q126/V126</f>
        <v>1.0081553398058252</v>
      </c>
      <c r="CZ126" s="2">
        <f>R126/W126</f>
        <v>1.3463793103448278</v>
      </c>
      <c r="DA126" s="2">
        <f>S126/X126</f>
        <v>1.475438596491228</v>
      </c>
      <c r="DB126" s="2">
        <f>T126/Y126</f>
        <v>1.1895161290322582</v>
      </c>
      <c r="DC126" s="2">
        <f>T126/Z126</f>
        <v>1.271551724137931</v>
      </c>
      <c r="DD126" s="2">
        <f>T126/AA126</f>
        <v>1.1706349206349209</v>
      </c>
    </row>
    <row r="127" spans="1:108" x14ac:dyDescent="0.25">
      <c r="A127" t="str">
        <f>[1]Sheet1!A126</f>
        <v>B1QH8P2</v>
      </c>
      <c r="B127" t="str">
        <f>[1]Sheet1!B126</f>
        <v>Sports Direct</v>
      </c>
      <c r="C127" t="str">
        <f>[1]Sheet1!C126</f>
        <v>Genl Retailers</v>
      </c>
      <c r="D127" s="1">
        <f>[1]Sheet1!D126</f>
        <v>5987</v>
      </c>
      <c r="E127" s="1">
        <f>[1]Sheet1!E126</f>
        <v>5864</v>
      </c>
      <c r="F127">
        <f>[1]Sheet1!F126</f>
        <v>5.8</v>
      </c>
      <c r="G127">
        <f>[1]Sheet1!G126</f>
        <v>5.3</v>
      </c>
      <c r="H127">
        <f>[1]Sheet1!H126</f>
        <v>7.4</v>
      </c>
      <c r="I127">
        <f>[1]Sheet1!I126</f>
        <v>9.1</v>
      </c>
      <c r="J127">
        <f>[1]Sheet1!J126</f>
        <v>8.8000000000000007</v>
      </c>
      <c r="K127">
        <f>[1]Sheet1!K126</f>
        <v>9.4</v>
      </c>
      <c r="L127">
        <f>[1]Sheet1!L126</f>
        <v>6.2</v>
      </c>
      <c r="M127">
        <f>[1]Sheet1!M126</f>
        <v>6.2</v>
      </c>
      <c r="N127">
        <f>[1]Sheet1!N126</f>
        <v>6.2</v>
      </c>
      <c r="O127" s="13">
        <f>[1]Sheet1!O126</f>
        <v>6.2</v>
      </c>
      <c r="Q127">
        <f>[1]Sheet1!P126</f>
        <v>1</v>
      </c>
      <c r="R127">
        <f>[1]Sheet1!Q126</f>
        <v>1.25</v>
      </c>
      <c r="S127">
        <f>[1]Sheet1!R126</f>
        <v>1.72</v>
      </c>
      <c r="T127" s="13">
        <f>[1]Sheet1!S126</f>
        <v>1.41</v>
      </c>
      <c r="V127" s="3">
        <f t="shared" si="51"/>
        <v>0.93548387096774188</v>
      </c>
      <c r="W127" s="3">
        <f t="shared" si="52"/>
        <v>0.85483870967741926</v>
      </c>
      <c r="X127" s="3">
        <f t="shared" si="53"/>
        <v>1.1935483870967742</v>
      </c>
      <c r="Y127" s="3">
        <f t="shared" si="54"/>
        <v>1.4677419354838708</v>
      </c>
      <c r="Z127" s="3">
        <f t="shared" si="55"/>
        <v>1.4193548387096775</v>
      </c>
      <c r="AA127" s="17">
        <f t="shared" si="56"/>
        <v>1.5161290322580645</v>
      </c>
      <c r="AC127">
        <f t="shared" si="57"/>
        <v>-0.40000000000000036</v>
      </c>
      <c r="AD127">
        <f t="shared" si="58"/>
        <v>-0.90000000000000036</v>
      </c>
      <c r="AE127">
        <f t="shared" si="59"/>
        <v>1.2000000000000002</v>
      </c>
      <c r="AF127">
        <f t="shared" si="60"/>
        <v>2.8999999999999995</v>
      </c>
      <c r="AG127">
        <f t="shared" si="61"/>
        <v>2.6000000000000005</v>
      </c>
      <c r="AH127">
        <f t="shared" si="62"/>
        <v>3.2</v>
      </c>
      <c r="AI127" s="17">
        <f t="shared" si="63"/>
        <v>1.2311827956989247</v>
      </c>
      <c r="AJ127" s="3"/>
      <c r="AK127" s="4">
        <f>[1]Sheet1!AA126</f>
        <v>-1.2</v>
      </c>
      <c r="AL127" s="4">
        <f>[1]Sheet1!AB126</f>
        <v>-0.5</v>
      </c>
      <c r="AM127" s="4">
        <f>[1]Sheet1!AC126</f>
        <v>2.1</v>
      </c>
      <c r="AN127" s="4">
        <f>[1]Sheet1!AD126</f>
        <v>1.3</v>
      </c>
      <c r="AO127" s="18">
        <f>[1]Sheet1!AE126</f>
        <v>0.6</v>
      </c>
      <c r="AP127" s="3"/>
      <c r="AQ127">
        <f>[1]Sheet1!T126</f>
        <v>7.7</v>
      </c>
      <c r="AR127">
        <f>[1]Sheet1!U126</f>
        <v>7</v>
      </c>
      <c r="AS127">
        <f>[1]Sheet1!V126</f>
        <v>22.9</v>
      </c>
      <c r="AT127" s="13">
        <f>[1]Sheet1!W126</f>
        <v>4.2</v>
      </c>
      <c r="AV127">
        <f>[1]Sheet1!X126</f>
        <v>-18</v>
      </c>
      <c r="AW127">
        <f>[1]Sheet1!Y126</f>
        <v>19</v>
      </c>
      <c r="AX127">
        <f>[1]Sheet1!Z126</f>
        <v>12</v>
      </c>
      <c r="AZ127">
        <f>[1]Sheet1!AF126</f>
        <v>3.4</v>
      </c>
      <c r="BA127" s="13">
        <f>[1]Sheet1!AG126</f>
        <v>3.9</v>
      </c>
      <c r="BC127" s="2">
        <f t="shared" si="64"/>
        <v>0.93548387096774188</v>
      </c>
      <c r="BD127" s="2">
        <f t="shared" si="65"/>
        <v>0.85483870967741926</v>
      </c>
      <c r="BE127" s="2">
        <f t="shared" si="66"/>
        <v>1.1935483870967742</v>
      </c>
      <c r="BF127" s="2">
        <f t="shared" si="67"/>
        <v>1.4677419354838708</v>
      </c>
      <c r="BG127" s="2">
        <f t="shared" si="68"/>
        <v>1.4193548387096775</v>
      </c>
      <c r="BH127" s="15">
        <f t="shared" si="69"/>
        <v>1.5161290322580645</v>
      </c>
      <c r="BI127" s="1" t="str">
        <f t="shared" si="70"/>
        <v>0</v>
      </c>
      <c r="BJ127" s="1" t="str">
        <f t="shared" si="71"/>
        <v>0</v>
      </c>
      <c r="BK127" s="1">
        <f t="shared" si="72"/>
        <v>1</v>
      </c>
      <c r="BL127" s="1">
        <f t="shared" si="73"/>
        <v>1</v>
      </c>
      <c r="BM127" s="1">
        <f t="shared" si="74"/>
        <v>1</v>
      </c>
      <c r="BN127" s="1">
        <f t="shared" si="75"/>
        <v>1</v>
      </c>
      <c r="BO127" s="42">
        <f t="shared" si="76"/>
        <v>4</v>
      </c>
      <c r="BP127" s="1">
        <f t="shared" si="77"/>
        <v>1</v>
      </c>
      <c r="BQ127" s="1">
        <f t="shared" si="78"/>
        <v>1</v>
      </c>
      <c r="BR127" s="1" t="str">
        <f t="shared" si="79"/>
        <v>0</v>
      </c>
      <c r="BS127" s="1" t="str">
        <f t="shared" si="80"/>
        <v>0</v>
      </c>
      <c r="BT127" s="1" t="str">
        <f t="shared" si="81"/>
        <v>0</v>
      </c>
      <c r="BU127" s="1" t="str">
        <f t="shared" si="82"/>
        <v>0</v>
      </c>
      <c r="BV127" s="42">
        <f t="shared" si="83"/>
        <v>2</v>
      </c>
      <c r="BW127" s="2" t="str">
        <f t="shared" si="88"/>
        <v>Value Creator</v>
      </c>
      <c r="BX127" s="2" t="s">
        <v>63</v>
      </c>
      <c r="BY127" s="39">
        <f t="shared" si="84"/>
        <v>4</v>
      </c>
      <c r="BZ127" s="36" t="s">
        <v>62</v>
      </c>
      <c r="CA127" s="39" t="s">
        <v>83</v>
      </c>
      <c r="CB127" s="39" t="str">
        <f t="shared" si="85"/>
        <v>Decreasing</v>
      </c>
      <c r="CC127" s="21">
        <f>(1+(AQ127/100))*(1+(AR127/100))*(1+(AS127/100))*(1+(AT127/100))-1</f>
        <v>0.47577137702000027</v>
      </c>
      <c r="CD127" s="21">
        <f>(1+(AR127/100))*(1+(AS127/100))*(1+(AT127/100))-1</f>
        <v>0.37026126000000015</v>
      </c>
      <c r="CE127" s="21">
        <f>(1+(AS127/100))*(1+(AT127/100))-1</f>
        <v>0.28061800000000003</v>
      </c>
      <c r="CF127" s="21">
        <f>AT127/100</f>
        <v>4.2000000000000003E-2</v>
      </c>
      <c r="CG127" s="34">
        <f t="shared" si="89"/>
        <v>0.29216265925500012</v>
      </c>
      <c r="CH127" s="43" t="str">
        <f>IF(CF127&gt;CG127,$CN$4,$CN$5)</f>
        <v>Slower</v>
      </c>
      <c r="CI127" s="43">
        <f t="shared" si="86"/>
        <v>4.2000000000000003E-2</v>
      </c>
      <c r="CJ127" s="43">
        <f t="shared" si="87"/>
        <v>0.29216265925500012</v>
      </c>
      <c r="CK127" s="43" t="str">
        <f>IF(AND(BW127=$BW$6,CM127=$CM$5),$CK$4,$CK$5)</f>
        <v>and</v>
      </c>
      <c r="CL127" s="43" t="s">
        <v>69</v>
      </c>
      <c r="CM127" s="31" t="str">
        <f>IF(CF127&gt;0,"Growing","Shrinking")</f>
        <v>Growing</v>
      </c>
      <c r="CN127" s="44" t="str">
        <f>IF(CM127=$CM$4,CH127,#REF!)</f>
        <v>Slower</v>
      </c>
      <c r="CO127" s="44" t="s">
        <v>66</v>
      </c>
      <c r="CP127" s="44"/>
      <c r="CQ127" s="29">
        <f>AV127/100</f>
        <v>-0.18</v>
      </c>
      <c r="CS127" s="28">
        <f>AZ127</f>
        <v>3.4</v>
      </c>
      <c r="CT127" s="28">
        <f>BA127</f>
        <v>3.9</v>
      </c>
      <c r="CY127" s="2">
        <f>Q127/V127</f>
        <v>1.0689655172413794</v>
      </c>
      <c r="CZ127" s="2">
        <f>R127/W127</f>
        <v>1.4622641509433965</v>
      </c>
      <c r="DA127" s="2">
        <f>S127/X127</f>
        <v>1.441081081081081</v>
      </c>
      <c r="DB127" s="2">
        <f>T127/Y127</f>
        <v>0.96065934065934078</v>
      </c>
      <c r="DC127" s="2">
        <f>T127/Z127</f>
        <v>0.9934090909090908</v>
      </c>
      <c r="DD127" s="2">
        <f>T127/AA127</f>
        <v>0.92999999999999994</v>
      </c>
    </row>
    <row r="128" spans="1:108" x14ac:dyDescent="0.25">
      <c r="A128" t="str">
        <f>[1]Sheet1!A127</f>
        <v>B6YTLS9</v>
      </c>
      <c r="B128" t="str">
        <f>[1]Sheet1!B127</f>
        <v>Stagecoach</v>
      </c>
      <c r="C128" t="str">
        <f>[1]Sheet1!C127</f>
        <v>Travel &amp; Leisure</v>
      </c>
      <c r="D128" s="1">
        <f>[1]Sheet1!D127</f>
        <v>3335</v>
      </c>
      <c r="E128" s="1">
        <f>[1]Sheet1!E127</f>
        <v>3969</v>
      </c>
      <c r="F128">
        <f>[1]Sheet1!F127</f>
        <v>8.4</v>
      </c>
      <c r="G128">
        <f>[1]Sheet1!G127</f>
        <v>8.6999999999999993</v>
      </c>
      <c r="H128">
        <f>[1]Sheet1!H127</f>
        <v>6.6</v>
      </c>
      <c r="I128">
        <f>[1]Sheet1!I127</f>
        <v>6.6</v>
      </c>
      <c r="J128">
        <f>[1]Sheet1!J127</f>
        <v>6.3</v>
      </c>
      <c r="K128">
        <f>[1]Sheet1!K127</f>
        <v>6.8</v>
      </c>
      <c r="L128">
        <f>[1]Sheet1!L127</f>
        <v>6</v>
      </c>
      <c r="M128">
        <f>[1]Sheet1!M127</f>
        <v>6</v>
      </c>
      <c r="N128">
        <f>[1]Sheet1!N127</f>
        <v>6</v>
      </c>
      <c r="O128" s="13">
        <f>[1]Sheet1!O127</f>
        <v>6.1</v>
      </c>
      <c r="Q128">
        <f>[1]Sheet1!P127</f>
        <v>0.95</v>
      </c>
      <c r="R128">
        <f>[1]Sheet1!Q127</f>
        <v>0.98</v>
      </c>
      <c r="S128">
        <f>[1]Sheet1!R127</f>
        <v>1.04</v>
      </c>
      <c r="T128" s="13">
        <f>[1]Sheet1!S127</f>
        <v>1.01</v>
      </c>
      <c r="V128" s="3">
        <f t="shared" si="51"/>
        <v>1.4000000000000001</v>
      </c>
      <c r="W128" s="3">
        <f t="shared" si="52"/>
        <v>1.45</v>
      </c>
      <c r="X128" s="3">
        <f t="shared" si="53"/>
        <v>1.0999999999999999</v>
      </c>
      <c r="Y128" s="3">
        <f t="shared" si="54"/>
        <v>1.0819672131147542</v>
      </c>
      <c r="Z128" s="3">
        <f t="shared" si="55"/>
        <v>1.0327868852459017</v>
      </c>
      <c r="AA128" s="17">
        <f t="shared" si="56"/>
        <v>1.1147540983606559</v>
      </c>
      <c r="AC128">
        <f t="shared" si="57"/>
        <v>2.4000000000000004</v>
      </c>
      <c r="AD128">
        <f t="shared" si="58"/>
        <v>2.6999999999999993</v>
      </c>
      <c r="AE128">
        <f t="shared" si="59"/>
        <v>0.59999999999999964</v>
      </c>
      <c r="AF128">
        <f t="shared" si="60"/>
        <v>0.5</v>
      </c>
      <c r="AG128">
        <f t="shared" si="61"/>
        <v>0.20000000000000018</v>
      </c>
      <c r="AH128">
        <f t="shared" si="62"/>
        <v>0.70000000000000018</v>
      </c>
      <c r="AI128" s="17">
        <f t="shared" si="63"/>
        <v>1.1965846994535518</v>
      </c>
      <c r="AJ128" s="3"/>
      <c r="AK128" s="4">
        <f>[1]Sheet1!AA127</f>
        <v>0.6</v>
      </c>
      <c r="AL128" s="4">
        <f>[1]Sheet1!AB127</f>
        <v>0.3</v>
      </c>
      <c r="AM128" s="4">
        <f>[1]Sheet1!AC127</f>
        <v>-2.1</v>
      </c>
      <c r="AN128" s="4">
        <f>[1]Sheet1!AD127</f>
        <v>-0.3</v>
      </c>
      <c r="AO128" s="18">
        <f>[1]Sheet1!AE127</f>
        <v>0.5</v>
      </c>
      <c r="AP128" s="3"/>
      <c r="AQ128">
        <f>[1]Sheet1!T127</f>
        <v>-6.4</v>
      </c>
      <c r="AR128">
        <f>[1]Sheet1!U127</f>
        <v>4.4000000000000004</v>
      </c>
      <c r="AS128">
        <f>[1]Sheet1!V127</f>
        <v>-1</v>
      </c>
      <c r="AT128" s="13">
        <f>[1]Sheet1!W127</f>
        <v>1.2</v>
      </c>
      <c r="AV128">
        <f>[1]Sheet1!X127</f>
        <v>21</v>
      </c>
      <c r="AW128">
        <f>[1]Sheet1!Y127</f>
        <v>-4</v>
      </c>
      <c r="AX128">
        <f>[1]Sheet1!Z127</f>
        <v>6</v>
      </c>
      <c r="AZ128">
        <f>[1]Sheet1!AF127</f>
        <v>8.1999999999999993</v>
      </c>
      <c r="BA128" s="13">
        <f>[1]Sheet1!AG127</f>
        <v>8.9</v>
      </c>
      <c r="BC128" s="2">
        <f t="shared" si="64"/>
        <v>1.4000000000000001</v>
      </c>
      <c r="BD128" s="2">
        <f t="shared" si="65"/>
        <v>1.45</v>
      </c>
      <c r="BE128" s="2">
        <f t="shared" si="66"/>
        <v>1.0999999999999999</v>
      </c>
      <c r="BF128" s="2">
        <f t="shared" si="67"/>
        <v>1.0819672131147542</v>
      </c>
      <c r="BG128" s="2">
        <f t="shared" si="68"/>
        <v>1.0327868852459017</v>
      </c>
      <c r="BH128" s="15">
        <f t="shared" si="69"/>
        <v>1.1147540983606559</v>
      </c>
      <c r="BI128" s="1">
        <f t="shared" si="70"/>
        <v>1</v>
      </c>
      <c r="BJ128" s="1">
        <f t="shared" si="71"/>
        <v>1</v>
      </c>
      <c r="BK128" s="1">
        <f t="shared" si="72"/>
        <v>1</v>
      </c>
      <c r="BL128" s="1">
        <f t="shared" si="73"/>
        <v>1</v>
      </c>
      <c r="BM128" s="1">
        <f t="shared" si="74"/>
        <v>1</v>
      </c>
      <c r="BN128" s="1">
        <f t="shared" si="75"/>
        <v>1</v>
      </c>
      <c r="BO128" s="42">
        <f t="shared" si="76"/>
        <v>6</v>
      </c>
      <c r="BP128" s="1" t="str">
        <f t="shared" si="77"/>
        <v>0</v>
      </c>
      <c r="BQ128" s="1" t="str">
        <f t="shared" si="78"/>
        <v>0</v>
      </c>
      <c r="BR128" s="1" t="str">
        <f t="shared" si="79"/>
        <v>0</v>
      </c>
      <c r="BS128" s="1" t="str">
        <f t="shared" si="80"/>
        <v>0</v>
      </c>
      <c r="BT128" s="1" t="str">
        <f t="shared" si="81"/>
        <v>0</v>
      </c>
      <c r="BU128" s="1" t="str">
        <f t="shared" si="82"/>
        <v>0</v>
      </c>
      <c r="BV128" s="42">
        <f t="shared" si="83"/>
        <v>0</v>
      </c>
      <c r="BW128" s="2" t="str">
        <f t="shared" si="88"/>
        <v>Value Creator</v>
      </c>
      <c r="BX128" s="2" t="s">
        <v>63</v>
      </c>
      <c r="BY128" s="39">
        <f t="shared" si="84"/>
        <v>6</v>
      </c>
      <c r="BZ128" s="36" t="s">
        <v>62</v>
      </c>
      <c r="CA128" s="39" t="s">
        <v>83</v>
      </c>
      <c r="CB128" s="39" t="str">
        <f t="shared" si="85"/>
        <v>Decreasing</v>
      </c>
      <c r="CC128" s="21">
        <f>(1+(AQ128/100))*(1+(AR128/100))*(1+(AS128/100))*(1+(AT128/100))-1</f>
        <v>-2.0978894079999977E-2</v>
      </c>
      <c r="CD128" s="21">
        <f>(1+(AR128/100))*(1+(AS128/100))*(1+(AT128/100))-1</f>
        <v>4.5962720000000123E-2</v>
      </c>
      <c r="CE128" s="21">
        <f>(1+(AS128/100))*(1+(AT128/100))-1</f>
        <v>1.8800000000001038E-3</v>
      </c>
      <c r="CF128" s="21">
        <f>AT128/100</f>
        <v>1.2E-2</v>
      </c>
      <c r="CG128" s="34">
        <f t="shared" si="89"/>
        <v>9.7159564800000618E-3</v>
      </c>
      <c r="CH128" s="43" t="str">
        <f>IF(CF128&gt;CG128,$CN$4,$CN$5)</f>
        <v>Faster</v>
      </c>
      <c r="CI128" s="43">
        <f t="shared" si="86"/>
        <v>1.2E-2</v>
      </c>
      <c r="CJ128" s="43">
        <f t="shared" si="87"/>
        <v>9.7159564800000618E-3</v>
      </c>
      <c r="CK128" s="43" t="str">
        <f>IF(AND(BW128=$BW$6,CM128=$CM$5),$CK$4,$CK$5)</f>
        <v>and</v>
      </c>
      <c r="CL128" s="43" t="s">
        <v>69</v>
      </c>
      <c r="CM128" s="31" t="str">
        <f>IF(CF128&gt;0,"Growing","Shrinking")</f>
        <v>Growing</v>
      </c>
      <c r="CN128" s="44" t="str">
        <f>IF(CM128=$CM$4,CH128,#REF!)</f>
        <v>Faster</v>
      </c>
      <c r="CO128" s="44" t="s">
        <v>66</v>
      </c>
      <c r="CP128" s="44"/>
      <c r="CQ128" s="29">
        <f>AV128/100</f>
        <v>0.21</v>
      </c>
      <c r="CS128" s="28">
        <f>AZ128</f>
        <v>8.1999999999999993</v>
      </c>
      <c r="CT128" s="28">
        <f>BA128</f>
        <v>8.9</v>
      </c>
      <c r="CY128" s="2">
        <f>Q128/V128</f>
        <v>0.67857142857142849</v>
      </c>
      <c r="CZ128" s="2">
        <f>R128/W128</f>
        <v>0.67586206896551726</v>
      </c>
      <c r="DA128" s="2">
        <f>S128/X128</f>
        <v>0.94545454545454555</v>
      </c>
      <c r="DB128" s="2">
        <f>T128/Y128</f>
        <v>0.93348484848484836</v>
      </c>
      <c r="DC128" s="2">
        <f>T128/Z128</f>
        <v>0.97793650793650788</v>
      </c>
      <c r="DD128" s="2">
        <f>T128/AA128</f>
        <v>0.90602941176470575</v>
      </c>
    </row>
    <row r="129" spans="1:108" x14ac:dyDescent="0.25">
      <c r="A129">
        <f>[1]Sheet1!A128</f>
        <v>2842255</v>
      </c>
      <c r="B129" t="str">
        <f>[1]Sheet1!B128</f>
        <v>Starbucks</v>
      </c>
      <c r="C129" t="str">
        <f>[1]Sheet1!C128</f>
        <v>Travel &amp; Leisure</v>
      </c>
      <c r="D129" s="1">
        <f>[1]Sheet1!D128</f>
        <v>58517</v>
      </c>
      <c r="E129" s="1">
        <f>[1]Sheet1!E128</f>
        <v>57509</v>
      </c>
      <c r="F129">
        <f>[1]Sheet1!F128</f>
        <v>9.6</v>
      </c>
      <c r="G129">
        <f>[1]Sheet1!G128</f>
        <v>10.5</v>
      </c>
      <c r="H129">
        <f>[1]Sheet1!H128</f>
        <v>11.2</v>
      </c>
      <c r="I129">
        <f>[1]Sheet1!I128</f>
        <v>12.3</v>
      </c>
      <c r="J129">
        <f>[1]Sheet1!J128</f>
        <v>12.3</v>
      </c>
      <c r="K129">
        <f>[1]Sheet1!K128</f>
        <v>12.6</v>
      </c>
      <c r="L129">
        <f>[1]Sheet1!L128</f>
        <v>5.5</v>
      </c>
      <c r="M129">
        <f>[1]Sheet1!M128</f>
        <v>5.4</v>
      </c>
      <c r="N129">
        <f>[1]Sheet1!N128</f>
        <v>5.5</v>
      </c>
      <c r="O129" s="13">
        <f>[1]Sheet1!O128</f>
        <v>5.4</v>
      </c>
      <c r="Q129">
        <f>[1]Sheet1!P128</f>
        <v>2.06</v>
      </c>
      <c r="R129">
        <f>[1]Sheet1!Q128</f>
        <v>2.33</v>
      </c>
      <c r="S129">
        <f>[1]Sheet1!R128</f>
        <v>2.66</v>
      </c>
      <c r="T129" s="13">
        <f>[1]Sheet1!S128</f>
        <v>2.48</v>
      </c>
      <c r="V129" s="3">
        <f t="shared" si="51"/>
        <v>1.7454545454545454</v>
      </c>
      <c r="W129" s="3">
        <f t="shared" si="52"/>
        <v>1.9444444444444444</v>
      </c>
      <c r="X129" s="3">
        <f t="shared" si="53"/>
        <v>2.0363636363636362</v>
      </c>
      <c r="Y129" s="3">
        <f t="shared" si="54"/>
        <v>2.2777777777777777</v>
      </c>
      <c r="Z129" s="3">
        <f t="shared" si="55"/>
        <v>2.2777777777777777</v>
      </c>
      <c r="AA129" s="17">
        <f t="shared" si="56"/>
        <v>2.333333333333333</v>
      </c>
      <c r="AC129">
        <f t="shared" si="57"/>
        <v>4.0999999999999996</v>
      </c>
      <c r="AD129">
        <f t="shared" si="58"/>
        <v>5.0999999999999996</v>
      </c>
      <c r="AE129">
        <f t="shared" si="59"/>
        <v>5.6999999999999993</v>
      </c>
      <c r="AF129">
        <f t="shared" si="60"/>
        <v>6.9</v>
      </c>
      <c r="AG129">
        <f t="shared" si="61"/>
        <v>6.9</v>
      </c>
      <c r="AH129">
        <f t="shared" si="62"/>
        <v>7.1999999999999993</v>
      </c>
      <c r="AI129" s="17">
        <f t="shared" si="63"/>
        <v>2.1025252525252522</v>
      </c>
      <c r="AJ129" s="3"/>
      <c r="AK129" s="4">
        <f>[1]Sheet1!AA128</f>
        <v>-0.2</v>
      </c>
      <c r="AL129" s="4">
        <f>[1]Sheet1!AB128</f>
        <v>0.9</v>
      </c>
      <c r="AM129" s="4">
        <f>[1]Sheet1!AC128</f>
        <v>0.7</v>
      </c>
      <c r="AN129" s="4">
        <f>[1]Sheet1!AD128</f>
        <v>1.1000000000000001</v>
      </c>
      <c r="AO129" s="18">
        <f>[1]Sheet1!AE128</f>
        <v>0.3</v>
      </c>
      <c r="AP129" s="3"/>
      <c r="AQ129">
        <f>[1]Sheet1!T128</f>
        <v>7.6</v>
      </c>
      <c r="AR129">
        <f>[1]Sheet1!U128</f>
        <v>5.5</v>
      </c>
      <c r="AS129">
        <f>[1]Sheet1!V128</f>
        <v>9.4</v>
      </c>
      <c r="AT129" s="13">
        <f>[1]Sheet1!W128</f>
        <v>3.4</v>
      </c>
      <c r="AV129" t="str">
        <f>[1]Sheet1!X128</f>
        <v>-</v>
      </c>
      <c r="AW129" t="str">
        <f>[1]Sheet1!Y128</f>
        <v>-</v>
      </c>
      <c r="AX129" t="str">
        <f>[1]Sheet1!Z128</f>
        <v>-</v>
      </c>
      <c r="AZ129">
        <f>[1]Sheet1!AF128</f>
        <v>5.6</v>
      </c>
      <c r="BA129" s="13">
        <f>[1]Sheet1!AG128</f>
        <v>6.3</v>
      </c>
      <c r="BC129" s="2">
        <f t="shared" si="64"/>
        <v>1.7454545454545454</v>
      </c>
      <c r="BD129" s="2">
        <f t="shared" si="65"/>
        <v>1.9444444444444444</v>
      </c>
      <c r="BE129" s="2">
        <f t="shared" si="66"/>
        <v>2.0363636363636362</v>
      </c>
      <c r="BF129" s="2">
        <f t="shared" si="67"/>
        <v>2.2777777777777777</v>
      </c>
      <c r="BG129" s="2">
        <f t="shared" si="68"/>
        <v>2.2777777777777777</v>
      </c>
      <c r="BH129" s="15">
        <f t="shared" si="69"/>
        <v>2.333333333333333</v>
      </c>
      <c r="BI129" s="1">
        <f t="shared" si="70"/>
        <v>1</v>
      </c>
      <c r="BJ129" s="1">
        <f t="shared" si="71"/>
        <v>1</v>
      </c>
      <c r="BK129" s="1">
        <f t="shared" si="72"/>
        <v>1</v>
      </c>
      <c r="BL129" s="1">
        <f t="shared" si="73"/>
        <v>1</v>
      </c>
      <c r="BM129" s="1">
        <f t="shared" si="74"/>
        <v>1</v>
      </c>
      <c r="BN129" s="1">
        <f t="shared" si="75"/>
        <v>1</v>
      </c>
      <c r="BO129" s="42">
        <f t="shared" si="76"/>
        <v>6</v>
      </c>
      <c r="BP129" s="1" t="str">
        <f t="shared" si="77"/>
        <v>0</v>
      </c>
      <c r="BQ129" s="1" t="str">
        <f t="shared" si="78"/>
        <v>0</v>
      </c>
      <c r="BR129" s="1" t="str">
        <f t="shared" si="79"/>
        <v>0</v>
      </c>
      <c r="BS129" s="1" t="str">
        <f t="shared" si="80"/>
        <v>0</v>
      </c>
      <c r="BT129" s="1" t="str">
        <f t="shared" si="81"/>
        <v>0</v>
      </c>
      <c r="BU129" s="1" t="str">
        <f t="shared" si="82"/>
        <v>0</v>
      </c>
      <c r="BV129" s="42">
        <f t="shared" si="83"/>
        <v>0</v>
      </c>
      <c r="BW129" s="2" t="str">
        <f t="shared" si="88"/>
        <v>Value Creator</v>
      </c>
      <c r="BX129" s="2" t="s">
        <v>63</v>
      </c>
      <c r="BY129" s="39">
        <f t="shared" si="84"/>
        <v>6</v>
      </c>
      <c r="BZ129" s="36" t="s">
        <v>62</v>
      </c>
      <c r="CA129" s="39" t="s">
        <v>83</v>
      </c>
      <c r="CB129" s="39" t="str">
        <f t="shared" si="85"/>
        <v>Decreasing</v>
      </c>
      <c r="CC129" s="21">
        <f>(1+(AQ129/100))*(1+(AR129/100))*(1+(AS129/100))*(1+(AT129/100))-1</f>
        <v>0.28411107528000024</v>
      </c>
      <c r="CD129" s="21">
        <f>(1+(AR129/100))*(1+(AS129/100))*(1+(AT129/100))-1</f>
        <v>0.19341177999999992</v>
      </c>
      <c r="CE129" s="21">
        <f>(1+(AS129/100))*(1+(AT129/100))-1</f>
        <v>0.13119600000000009</v>
      </c>
      <c r="CF129" s="21">
        <f>AT129/100</f>
        <v>3.4000000000000002E-2</v>
      </c>
      <c r="CG129" s="34">
        <f t="shared" si="89"/>
        <v>0.16067971382000007</v>
      </c>
      <c r="CH129" s="43" t="str">
        <f>IF(CF129&gt;CG129,$CN$4,$CN$5)</f>
        <v>Slower</v>
      </c>
      <c r="CI129" s="43">
        <f t="shared" si="86"/>
        <v>3.4000000000000002E-2</v>
      </c>
      <c r="CJ129" s="43">
        <f t="shared" si="87"/>
        <v>0.16067971382000007</v>
      </c>
      <c r="CK129" s="43" t="str">
        <f>IF(AND(BW129=$BW$6,CM129=$CM$5),$CK$4,$CK$5)</f>
        <v>and</v>
      </c>
      <c r="CL129" s="43" t="s">
        <v>69</v>
      </c>
      <c r="CM129" s="31" t="str">
        <f>IF(CF129&gt;0,"Growing","Shrinking")</f>
        <v>Growing</v>
      </c>
      <c r="CN129" s="44" t="str">
        <f>IF(CM129=$CM$4,CH129,#REF!)</f>
        <v>Slower</v>
      </c>
      <c r="CO129" s="44" t="s">
        <v>66</v>
      </c>
      <c r="CP129" s="44"/>
      <c r="CQ129" s="29" t="e">
        <f>AV129/100</f>
        <v>#VALUE!</v>
      </c>
      <c r="CS129" s="28">
        <f>AZ129</f>
        <v>5.6</v>
      </c>
      <c r="CT129" s="28">
        <f>BA129</f>
        <v>6.3</v>
      </c>
      <c r="CY129" s="2">
        <f>Q129/V129</f>
        <v>1.1802083333333335</v>
      </c>
      <c r="CZ129" s="2">
        <f>R129/W129</f>
        <v>1.1982857142857144</v>
      </c>
      <c r="DA129" s="2">
        <f>S129/X129</f>
        <v>1.3062500000000001</v>
      </c>
      <c r="DB129" s="2">
        <f>T129/Y129</f>
        <v>1.0887804878048781</v>
      </c>
      <c r="DC129" s="2">
        <f>T129/Z129</f>
        <v>1.0887804878048781</v>
      </c>
      <c r="DD129" s="2">
        <f>T129/AA129</f>
        <v>1.0628571428571429</v>
      </c>
    </row>
    <row r="130" spans="1:108" x14ac:dyDescent="0.25">
      <c r="A130" t="str">
        <f>[1]Sheet1!A129</f>
        <v>BF5SDZ9</v>
      </c>
      <c r="B130" t="str">
        <f>[1]Sheet1!B129</f>
        <v>Stock Spirits</v>
      </c>
      <c r="C130" t="str">
        <f>[1]Sheet1!C129</f>
        <v>Beverages</v>
      </c>
      <c r="D130" s="1">
        <f>[1]Sheet1!D129</f>
        <v>775</v>
      </c>
      <c r="E130" s="1">
        <f>[1]Sheet1!E129</f>
        <v>762</v>
      </c>
      <c r="F130">
        <f>[1]Sheet1!F129</f>
        <v>-4.4000000000000004</v>
      </c>
      <c r="G130">
        <f>[1]Sheet1!G129</f>
        <v>-2.2999999999999998</v>
      </c>
      <c r="H130">
        <f>[1]Sheet1!H129</f>
        <v>1</v>
      </c>
      <c r="I130">
        <f>[1]Sheet1!I129</f>
        <v>5.0999999999999996</v>
      </c>
      <c r="J130">
        <f>[1]Sheet1!J129</f>
        <v>4.7</v>
      </c>
      <c r="K130">
        <f>[1]Sheet1!K129</f>
        <v>5.2</v>
      </c>
      <c r="L130">
        <f>[1]Sheet1!L129</f>
        <v>5.2</v>
      </c>
      <c r="M130">
        <f>[1]Sheet1!M129</f>
        <v>5.4</v>
      </c>
      <c r="N130">
        <f>[1]Sheet1!N129</f>
        <v>6</v>
      </c>
      <c r="O130" s="13">
        <f>[1]Sheet1!O129</f>
        <v>6.1</v>
      </c>
      <c r="Q130" t="str">
        <f>[1]Sheet1!P129</f>
        <v>-</v>
      </c>
      <c r="R130" t="str">
        <f>[1]Sheet1!Q129</f>
        <v>-</v>
      </c>
      <c r="S130" t="str">
        <f>[1]Sheet1!R129</f>
        <v>-</v>
      </c>
      <c r="T130" s="13">
        <f>[1]Sheet1!S129</f>
        <v>1.19</v>
      </c>
      <c r="V130" s="3">
        <f t="shared" si="51"/>
        <v>-0.84615384615384615</v>
      </c>
      <c r="W130" s="3">
        <f t="shared" si="52"/>
        <v>-0.42592592592592587</v>
      </c>
      <c r="X130" s="3">
        <f t="shared" si="53"/>
        <v>0.16666666666666666</v>
      </c>
      <c r="Y130" s="3">
        <f t="shared" si="54"/>
        <v>0.83606557377049184</v>
      </c>
      <c r="Z130" s="3">
        <f t="shared" si="55"/>
        <v>0.7704918032786886</v>
      </c>
      <c r="AA130" s="17">
        <f t="shared" si="56"/>
        <v>0.85245901639344268</v>
      </c>
      <c r="AC130">
        <f t="shared" si="57"/>
        <v>-9.6000000000000014</v>
      </c>
      <c r="AD130">
        <f t="shared" si="58"/>
        <v>-7.7</v>
      </c>
      <c r="AE130">
        <f t="shared" si="59"/>
        <v>-5</v>
      </c>
      <c r="AF130">
        <f t="shared" si="60"/>
        <v>-1</v>
      </c>
      <c r="AG130">
        <f t="shared" si="61"/>
        <v>-1.3999999999999995</v>
      </c>
      <c r="AH130">
        <f t="shared" si="62"/>
        <v>-0.89999999999999947</v>
      </c>
      <c r="AI130" s="17">
        <f t="shared" si="63"/>
        <v>0.2256005480049196</v>
      </c>
      <c r="AJ130" s="3"/>
      <c r="AK130" s="4">
        <f>[1]Sheet1!AA129</f>
        <v>-1.9</v>
      </c>
      <c r="AL130" s="4">
        <f>[1]Sheet1!AB129</f>
        <v>2</v>
      </c>
      <c r="AM130" s="4">
        <f>[1]Sheet1!AC129</f>
        <v>3.3</v>
      </c>
      <c r="AN130" s="4">
        <f>[1]Sheet1!AD129</f>
        <v>3.7</v>
      </c>
      <c r="AO130" s="18">
        <f>[1]Sheet1!AE129</f>
        <v>0.5</v>
      </c>
      <c r="AP130" s="3"/>
      <c r="AQ130">
        <f>[1]Sheet1!T129</f>
        <v>-6.1</v>
      </c>
      <c r="AR130">
        <f>[1]Sheet1!U129</f>
        <v>3.1</v>
      </c>
      <c r="AS130">
        <f>[1]Sheet1!V129</f>
        <v>-7.3</v>
      </c>
      <c r="AT130" s="13">
        <f>[1]Sheet1!W129</f>
        <v>-0.9</v>
      </c>
      <c r="AV130">
        <f>[1]Sheet1!X129</f>
        <v>48</v>
      </c>
      <c r="AW130" t="str">
        <f>[1]Sheet1!Y129</f>
        <v>-</v>
      </c>
      <c r="AX130" t="str">
        <f>[1]Sheet1!Z129</f>
        <v>-</v>
      </c>
      <c r="AZ130">
        <f>[1]Sheet1!AF129</f>
        <v>11</v>
      </c>
      <c r="BA130" s="13">
        <f>[1]Sheet1!AG129</f>
        <v>15.5</v>
      </c>
      <c r="BC130" s="2">
        <f t="shared" si="64"/>
        <v>-0.84615384615384615</v>
      </c>
      <c r="BD130" s="2">
        <f t="shared" si="65"/>
        <v>-0.42592592592592587</v>
      </c>
      <c r="BE130" s="2">
        <f t="shared" si="66"/>
        <v>0.16666666666666666</v>
      </c>
      <c r="BF130" s="2">
        <f t="shared" si="67"/>
        <v>0.83606557377049184</v>
      </c>
      <c r="BG130" s="2">
        <f t="shared" si="68"/>
        <v>0.7704918032786886</v>
      </c>
      <c r="BH130" s="15">
        <f t="shared" si="69"/>
        <v>0.85245901639344268</v>
      </c>
      <c r="BI130" s="1" t="str">
        <f t="shared" si="70"/>
        <v>0</v>
      </c>
      <c r="BJ130" s="1" t="str">
        <f t="shared" si="71"/>
        <v>0</v>
      </c>
      <c r="BK130" s="1" t="str">
        <f t="shared" si="72"/>
        <v>0</v>
      </c>
      <c r="BL130" s="1" t="str">
        <f t="shared" si="73"/>
        <v>0</v>
      </c>
      <c r="BM130" s="1" t="str">
        <f t="shared" si="74"/>
        <v>0</v>
      </c>
      <c r="BN130" s="1" t="str">
        <f t="shared" si="75"/>
        <v>0</v>
      </c>
      <c r="BO130" s="42">
        <f t="shared" si="76"/>
        <v>0</v>
      </c>
      <c r="BP130" s="1">
        <f t="shared" si="77"/>
        <v>1</v>
      </c>
      <c r="BQ130" s="1">
        <f t="shared" si="78"/>
        <v>1</v>
      </c>
      <c r="BR130" s="1">
        <f t="shared" si="79"/>
        <v>1</v>
      </c>
      <c r="BS130" s="1">
        <f t="shared" si="80"/>
        <v>1</v>
      </c>
      <c r="BT130" s="1">
        <f t="shared" si="81"/>
        <v>1</v>
      </c>
      <c r="BU130" s="1">
        <f t="shared" si="82"/>
        <v>1</v>
      </c>
      <c r="BV130" s="42">
        <f t="shared" si="83"/>
        <v>6</v>
      </c>
      <c r="BW130" s="2" t="str">
        <f t="shared" si="88"/>
        <v>Value Destroyer</v>
      </c>
      <c r="BX130" s="2" t="s">
        <v>63</v>
      </c>
      <c r="BY130" s="39">
        <f t="shared" si="84"/>
        <v>6</v>
      </c>
      <c r="BZ130" s="36" t="s">
        <v>62</v>
      </c>
      <c r="CA130" s="39" t="s">
        <v>83</v>
      </c>
      <c r="CB130" s="39" t="str">
        <f t="shared" si="85"/>
        <v>Decreasing</v>
      </c>
      <c r="CC130" s="21">
        <f>(1+(AQ130/100))*(1+(AR130/100))*(1+(AS130/100))*(1+(AT130/100))-1</f>
        <v>-0.11063989038699995</v>
      </c>
      <c r="CD130" s="21">
        <f>(1+(AR130/100))*(1+(AS130/100))*(1+(AT130/100))-1</f>
        <v>-5.2864633000000105E-2</v>
      </c>
      <c r="CE130" s="21">
        <f>(1+(AS130/100))*(1+(AT130/100))-1</f>
        <v>-8.1342999999999943E-2</v>
      </c>
      <c r="CF130" s="21">
        <f>AT130/100</f>
        <v>-9.0000000000000011E-3</v>
      </c>
      <c r="CG130" s="34">
        <f t="shared" si="89"/>
        <v>-6.3461880846750002E-2</v>
      </c>
      <c r="CH130" s="43" t="str">
        <f>IF(CF130&gt;CG130,$CN$4,$CN$5)</f>
        <v>Faster</v>
      </c>
      <c r="CI130" s="43">
        <f t="shared" si="86"/>
        <v>9.0000000000000011E-3</v>
      </c>
      <c r="CJ130" s="43">
        <f t="shared" si="87"/>
        <v>6.3461880846750002E-2</v>
      </c>
      <c r="CK130" s="43" t="str">
        <f>IF(AND(BW130=$BW$6,CM130=$CM$5),$CK$4,$CK$5)</f>
        <v>but</v>
      </c>
      <c r="CL130" s="43" t="s">
        <v>69</v>
      </c>
      <c r="CM130" s="31" t="str">
        <f>IF(CF130&gt;0,"Growing","Shrinking")</f>
        <v>Shrinking</v>
      </c>
      <c r="CN130" s="44" t="e">
        <f>IF(CM130=$CM$4,CH130,#REF!)</f>
        <v>#REF!</v>
      </c>
      <c r="CO130" s="44" t="s">
        <v>66</v>
      </c>
      <c r="CP130" s="44"/>
      <c r="CQ130" s="29">
        <f>AV130/100</f>
        <v>0.48</v>
      </c>
      <c r="CS130" s="28">
        <f>AZ130</f>
        <v>11</v>
      </c>
      <c r="CT130" s="28">
        <f>BA130</f>
        <v>15.5</v>
      </c>
      <c r="CY130" s="2" t="e">
        <f>Q130/V130</f>
        <v>#VALUE!</v>
      </c>
      <c r="CZ130" s="2" t="e">
        <f>R130/W130</f>
        <v>#VALUE!</v>
      </c>
      <c r="DA130" s="2" t="e">
        <f>S130/X130</f>
        <v>#VALUE!</v>
      </c>
      <c r="DB130" s="2">
        <f>T130/Y130</f>
        <v>1.4233333333333331</v>
      </c>
      <c r="DC130" s="2">
        <f>T130/Z130</f>
        <v>1.5444680851063828</v>
      </c>
      <c r="DD130" s="2">
        <f>T130/AA130</f>
        <v>1.3959615384615383</v>
      </c>
    </row>
    <row r="131" spans="1:108" x14ac:dyDescent="0.25">
      <c r="A131" t="str">
        <f>[1]Sheet1!A130</f>
        <v>B60BD27</v>
      </c>
      <c r="B131" t="str">
        <f>[1]Sheet1!B130</f>
        <v>SuperGroup</v>
      </c>
      <c r="C131" t="str">
        <f>[1]Sheet1!C130</f>
        <v>Personal Goods</v>
      </c>
      <c r="D131" s="1">
        <f>[1]Sheet1!D130</f>
        <v>1031</v>
      </c>
      <c r="E131" s="1">
        <f>[1]Sheet1!E130</f>
        <v>814</v>
      </c>
      <c r="F131">
        <f>[1]Sheet1!F130</f>
        <v>10.199999999999999</v>
      </c>
      <c r="G131">
        <f>[1]Sheet1!G130</f>
        <v>10.5</v>
      </c>
      <c r="H131">
        <f>[1]Sheet1!H130</f>
        <v>10</v>
      </c>
      <c r="I131">
        <f>[1]Sheet1!I130</f>
        <v>8.9</v>
      </c>
      <c r="J131">
        <f>[1]Sheet1!J130</f>
        <v>8.6999999999999993</v>
      </c>
      <c r="K131">
        <f>[1]Sheet1!K130</f>
        <v>9</v>
      </c>
      <c r="L131">
        <f>[1]Sheet1!L130</f>
        <v>6.3</v>
      </c>
      <c r="M131">
        <f>[1]Sheet1!M130</f>
        <v>6.2</v>
      </c>
      <c r="N131">
        <f>[1]Sheet1!N130</f>
        <v>6.2</v>
      </c>
      <c r="O131" s="13">
        <f>[1]Sheet1!O130</f>
        <v>6.2</v>
      </c>
      <c r="Q131">
        <f>[1]Sheet1!P130</f>
        <v>1.53</v>
      </c>
      <c r="R131">
        <f>[1]Sheet1!Q130</f>
        <v>0.97</v>
      </c>
      <c r="S131">
        <f>[1]Sheet1!R130</f>
        <v>1.58</v>
      </c>
      <c r="T131" s="13">
        <f>[1]Sheet1!S130</f>
        <v>1</v>
      </c>
      <c r="V131" s="3">
        <f t="shared" si="51"/>
        <v>1.6190476190476191</v>
      </c>
      <c r="W131" s="3">
        <f t="shared" si="52"/>
        <v>1.6935483870967742</v>
      </c>
      <c r="X131" s="3">
        <f t="shared" si="53"/>
        <v>1.6129032258064515</v>
      </c>
      <c r="Y131" s="3">
        <f t="shared" si="54"/>
        <v>1.435483870967742</v>
      </c>
      <c r="Z131" s="3">
        <f t="shared" si="55"/>
        <v>1.4032258064516128</v>
      </c>
      <c r="AA131" s="17">
        <f t="shared" si="56"/>
        <v>1.4516129032258065</v>
      </c>
      <c r="AC131">
        <f t="shared" si="57"/>
        <v>3.8999999999999995</v>
      </c>
      <c r="AD131">
        <f t="shared" si="58"/>
        <v>4.3</v>
      </c>
      <c r="AE131">
        <f t="shared" si="59"/>
        <v>3.8</v>
      </c>
      <c r="AF131">
        <f t="shared" si="60"/>
        <v>2.7</v>
      </c>
      <c r="AG131">
        <f t="shared" si="61"/>
        <v>2.4999999999999991</v>
      </c>
      <c r="AH131">
        <f t="shared" si="62"/>
        <v>2.8</v>
      </c>
      <c r="AI131" s="17">
        <f t="shared" si="63"/>
        <v>1.5359703020993345</v>
      </c>
      <c r="AJ131" s="3"/>
      <c r="AK131" s="4">
        <f>[1]Sheet1!AA130</f>
        <v>-8.1</v>
      </c>
      <c r="AL131" s="4">
        <f>[1]Sheet1!AB130</f>
        <v>0.3</v>
      </c>
      <c r="AM131" s="4">
        <f>[1]Sheet1!AC130</f>
        <v>-0.6</v>
      </c>
      <c r="AN131" s="4">
        <f>[1]Sheet1!AD130</f>
        <v>-1.2</v>
      </c>
      <c r="AO131" s="18">
        <f>[1]Sheet1!AE130</f>
        <v>0.3</v>
      </c>
      <c r="AP131" s="3"/>
      <c r="AQ131">
        <f>[1]Sheet1!T130</f>
        <v>40</v>
      </c>
      <c r="AR131">
        <f>[1]Sheet1!U130</f>
        <v>22.2</v>
      </c>
      <c r="AS131">
        <f>[1]Sheet1!V130</f>
        <v>20.9</v>
      </c>
      <c r="AT131" s="13">
        <f>[1]Sheet1!W130</f>
        <v>8.4</v>
      </c>
      <c r="AV131" t="str">
        <f>[1]Sheet1!X130</f>
        <v>-</v>
      </c>
      <c r="AW131" t="str">
        <f>[1]Sheet1!Y130</f>
        <v>-</v>
      </c>
      <c r="AX131" t="str">
        <f>[1]Sheet1!Z130</f>
        <v>-</v>
      </c>
      <c r="AZ131">
        <f>[1]Sheet1!AF130</f>
        <v>3.7</v>
      </c>
      <c r="BA131" s="13">
        <f>[1]Sheet1!AG130</f>
        <v>4</v>
      </c>
      <c r="BC131" s="2">
        <f t="shared" si="64"/>
        <v>1.6190476190476191</v>
      </c>
      <c r="BD131" s="2">
        <f t="shared" si="65"/>
        <v>1.6935483870967742</v>
      </c>
      <c r="BE131" s="2">
        <f t="shared" si="66"/>
        <v>1.6129032258064515</v>
      </c>
      <c r="BF131" s="2">
        <f t="shared" si="67"/>
        <v>1.435483870967742</v>
      </c>
      <c r="BG131" s="2">
        <f t="shared" si="68"/>
        <v>1.4032258064516128</v>
      </c>
      <c r="BH131" s="15">
        <f t="shared" si="69"/>
        <v>1.4516129032258065</v>
      </c>
      <c r="BI131" s="1">
        <f t="shared" si="70"/>
        <v>1</v>
      </c>
      <c r="BJ131" s="1">
        <f t="shared" si="71"/>
        <v>1</v>
      </c>
      <c r="BK131" s="1">
        <f t="shared" si="72"/>
        <v>1</v>
      </c>
      <c r="BL131" s="1">
        <f t="shared" si="73"/>
        <v>1</v>
      </c>
      <c r="BM131" s="1">
        <f t="shared" si="74"/>
        <v>1</v>
      </c>
      <c r="BN131" s="1">
        <f t="shared" si="75"/>
        <v>1</v>
      </c>
      <c r="BO131" s="42">
        <f t="shared" si="76"/>
        <v>6</v>
      </c>
      <c r="BP131" s="1" t="str">
        <f t="shared" si="77"/>
        <v>0</v>
      </c>
      <c r="BQ131" s="1" t="str">
        <f t="shared" si="78"/>
        <v>0</v>
      </c>
      <c r="BR131" s="1" t="str">
        <f t="shared" si="79"/>
        <v>0</v>
      </c>
      <c r="BS131" s="1" t="str">
        <f t="shared" si="80"/>
        <v>0</v>
      </c>
      <c r="BT131" s="1" t="str">
        <f t="shared" si="81"/>
        <v>0</v>
      </c>
      <c r="BU131" s="1" t="str">
        <f t="shared" si="82"/>
        <v>0</v>
      </c>
      <c r="BV131" s="42">
        <f t="shared" si="83"/>
        <v>0</v>
      </c>
      <c r="BW131" s="2" t="str">
        <f t="shared" si="88"/>
        <v>Value Creator</v>
      </c>
      <c r="BX131" s="2" t="s">
        <v>63</v>
      </c>
      <c r="BY131" s="39">
        <f t="shared" si="84"/>
        <v>6</v>
      </c>
      <c r="BZ131" s="36" t="s">
        <v>62</v>
      </c>
      <c r="CA131" s="39" t="s">
        <v>83</v>
      </c>
      <c r="CB131" s="39" t="str">
        <f t="shared" si="85"/>
        <v>Decreasing</v>
      </c>
      <c r="CC131" s="21">
        <f>(1+(AQ131/100))*(1+(AR131/100))*(1+(AS131/100))*(1+(AT131/100))-1</f>
        <v>1.2420992048000001</v>
      </c>
      <c r="CD131" s="21">
        <f>(1+(AR131/100))*(1+(AS131/100))*(1+(AT131/100))-1</f>
        <v>0.601499432</v>
      </c>
      <c r="CE131" s="21">
        <f>(1+(AS131/100))*(1+(AT131/100))-1</f>
        <v>0.31055600000000028</v>
      </c>
      <c r="CF131" s="21">
        <f>AT131/100</f>
        <v>8.4000000000000005E-2</v>
      </c>
      <c r="CG131" s="34">
        <f t="shared" si="89"/>
        <v>0.55953865920000012</v>
      </c>
      <c r="CH131" s="43" t="str">
        <f>IF(CF131&gt;CG131,$CN$4,$CN$5)</f>
        <v>Slower</v>
      </c>
      <c r="CI131" s="43">
        <f t="shared" si="86"/>
        <v>8.4000000000000005E-2</v>
      </c>
      <c r="CJ131" s="43">
        <f t="shared" si="87"/>
        <v>0.55953865920000012</v>
      </c>
      <c r="CK131" s="43" t="str">
        <f>IF(AND(BW131=$BW$6,CM131=$CM$5),$CK$4,$CK$5)</f>
        <v>and</v>
      </c>
      <c r="CL131" s="43" t="s">
        <v>69</v>
      </c>
      <c r="CM131" s="31" t="str">
        <f>IF(CF131&gt;0,"Growing","Shrinking")</f>
        <v>Growing</v>
      </c>
      <c r="CN131" s="44" t="str">
        <f>IF(CM131=$CM$4,CH131,#REF!)</f>
        <v>Slower</v>
      </c>
      <c r="CO131" s="44" t="s">
        <v>66</v>
      </c>
      <c r="CP131" s="44"/>
      <c r="CQ131" s="29" t="e">
        <f>AV131/100</f>
        <v>#VALUE!</v>
      </c>
      <c r="CS131" s="28">
        <f>AZ131</f>
        <v>3.7</v>
      </c>
      <c r="CT131" s="28">
        <f>BA131</f>
        <v>4</v>
      </c>
      <c r="CY131" s="2">
        <f>Q131/V131</f>
        <v>0.94499999999999995</v>
      </c>
      <c r="CZ131" s="2">
        <f>R131/W131</f>
        <v>0.57276190476190469</v>
      </c>
      <c r="DA131" s="2">
        <f>S131/X131</f>
        <v>0.97960000000000014</v>
      </c>
      <c r="DB131" s="2">
        <f>T131/Y131</f>
        <v>0.69662921348314599</v>
      </c>
      <c r="DC131" s="2">
        <f>T131/Z131</f>
        <v>0.71264367816091956</v>
      </c>
      <c r="DD131" s="2">
        <f>T131/AA131</f>
        <v>0.68888888888888888</v>
      </c>
    </row>
    <row r="132" spans="1:108" x14ac:dyDescent="0.25">
      <c r="A132">
        <f>[1]Sheet1!A131</f>
        <v>2863610</v>
      </c>
      <c r="B132" t="str">
        <f>[1]Sheet1!B131</f>
        <v>SUPERVALU</v>
      </c>
      <c r="C132" t="str">
        <f>[1]Sheet1!C131</f>
        <v>Food &amp; Drug Retail</v>
      </c>
      <c r="D132" s="1">
        <f>[1]Sheet1!D131</f>
        <v>2415</v>
      </c>
      <c r="E132" s="1">
        <f>[1]Sheet1!E131</f>
        <v>4566</v>
      </c>
      <c r="F132">
        <f>[1]Sheet1!F131</f>
        <v>1.1000000000000001</v>
      </c>
      <c r="G132">
        <f>[1]Sheet1!G131</f>
        <v>-3.8</v>
      </c>
      <c r="H132">
        <f>[1]Sheet1!H131</f>
        <v>0.8</v>
      </c>
      <c r="I132">
        <f>[1]Sheet1!I131</f>
        <v>1</v>
      </c>
      <c r="J132">
        <f>[1]Sheet1!J131</f>
        <v>1</v>
      </c>
      <c r="K132">
        <f>[1]Sheet1!K131</f>
        <v>1.1000000000000001</v>
      </c>
      <c r="L132">
        <f>[1]Sheet1!L131</f>
        <v>5</v>
      </c>
      <c r="M132">
        <f>[1]Sheet1!M131</f>
        <v>5.0999999999999996</v>
      </c>
      <c r="N132">
        <f>[1]Sheet1!N131</f>
        <v>5.2</v>
      </c>
      <c r="O132" s="13">
        <f>[1]Sheet1!O131</f>
        <v>5.4</v>
      </c>
      <c r="Q132">
        <f>[1]Sheet1!P131</f>
        <v>0.53</v>
      </c>
      <c r="R132">
        <f>[1]Sheet1!Q131</f>
        <v>0.61</v>
      </c>
      <c r="S132">
        <f>[1]Sheet1!R131</f>
        <v>0.78</v>
      </c>
      <c r="T132" s="13">
        <f>[1]Sheet1!S131</f>
        <v>0.71</v>
      </c>
      <c r="V132" s="3">
        <f t="shared" si="51"/>
        <v>0.22000000000000003</v>
      </c>
      <c r="W132" s="3">
        <f t="shared" si="52"/>
        <v>-0.74509803921568629</v>
      </c>
      <c r="X132" s="3">
        <f t="shared" si="53"/>
        <v>0.15384615384615385</v>
      </c>
      <c r="Y132" s="3">
        <f t="shared" si="54"/>
        <v>0.18518518518518517</v>
      </c>
      <c r="Z132" s="3">
        <f t="shared" si="55"/>
        <v>0.18518518518518517</v>
      </c>
      <c r="AA132" s="17">
        <f t="shared" si="56"/>
        <v>0.20370370370370372</v>
      </c>
      <c r="AC132">
        <f t="shared" si="57"/>
        <v>-3.9</v>
      </c>
      <c r="AD132">
        <f t="shared" si="58"/>
        <v>-8.8999999999999986</v>
      </c>
      <c r="AE132">
        <f t="shared" si="59"/>
        <v>-4.4000000000000004</v>
      </c>
      <c r="AF132">
        <f t="shared" si="60"/>
        <v>-4.4000000000000004</v>
      </c>
      <c r="AG132">
        <f t="shared" si="61"/>
        <v>-4.4000000000000004</v>
      </c>
      <c r="AH132">
        <f t="shared" si="62"/>
        <v>-4.3000000000000007</v>
      </c>
      <c r="AI132" s="17">
        <f t="shared" si="63"/>
        <v>3.3803698117423599E-2</v>
      </c>
      <c r="AJ132" s="3"/>
      <c r="AK132" s="4">
        <f>[1]Sheet1!AA131</f>
        <v>-0.3</v>
      </c>
      <c r="AL132" s="4">
        <f>[1]Sheet1!AB131</f>
        <v>-4.9000000000000004</v>
      </c>
      <c r="AM132" s="4">
        <f>[1]Sheet1!AC131</f>
        <v>4.7</v>
      </c>
      <c r="AN132" s="4">
        <f>[1]Sheet1!AD131</f>
        <v>0.2</v>
      </c>
      <c r="AO132" s="18">
        <f>[1]Sheet1!AE131</f>
        <v>0.1</v>
      </c>
      <c r="AP132" s="3"/>
      <c r="AQ132">
        <f>[1]Sheet1!T131</f>
        <v>-9.1999999999999993</v>
      </c>
      <c r="AR132">
        <f>[1]Sheet1!U131</f>
        <v>-60.9</v>
      </c>
      <c r="AS132">
        <f>[1]Sheet1!V131</f>
        <v>-8.4</v>
      </c>
      <c r="AT132" s="13">
        <f>[1]Sheet1!W131</f>
        <v>-3.1</v>
      </c>
      <c r="AV132" t="str">
        <f>[1]Sheet1!X131</f>
        <v>-</v>
      </c>
      <c r="AW132" t="str">
        <f>[1]Sheet1!Y131</f>
        <v>-</v>
      </c>
      <c r="AX132" t="str">
        <f>[1]Sheet1!Z131</f>
        <v>-</v>
      </c>
      <c r="AZ132">
        <f>[1]Sheet1!AF131</f>
        <v>3.1</v>
      </c>
      <c r="BA132" s="13">
        <f>[1]Sheet1!AG131</f>
        <v>3.4</v>
      </c>
      <c r="BC132" s="2">
        <f t="shared" si="64"/>
        <v>0.22000000000000003</v>
      </c>
      <c r="BD132" s="2">
        <f t="shared" si="65"/>
        <v>-0.74509803921568629</v>
      </c>
      <c r="BE132" s="2">
        <f t="shared" si="66"/>
        <v>0.15384615384615385</v>
      </c>
      <c r="BF132" s="2">
        <f t="shared" si="67"/>
        <v>0.18518518518518517</v>
      </c>
      <c r="BG132" s="2">
        <f t="shared" si="68"/>
        <v>0.18518518518518517</v>
      </c>
      <c r="BH132" s="15">
        <f t="shared" si="69"/>
        <v>0.20370370370370372</v>
      </c>
      <c r="BI132" s="1" t="str">
        <f t="shared" si="70"/>
        <v>0</v>
      </c>
      <c r="BJ132" s="1" t="str">
        <f t="shared" si="71"/>
        <v>0</v>
      </c>
      <c r="BK132" s="1" t="str">
        <f t="shared" si="72"/>
        <v>0</v>
      </c>
      <c r="BL132" s="1" t="str">
        <f t="shared" si="73"/>
        <v>0</v>
      </c>
      <c r="BM132" s="1" t="str">
        <f t="shared" si="74"/>
        <v>0</v>
      </c>
      <c r="BN132" s="1" t="str">
        <f t="shared" si="75"/>
        <v>0</v>
      </c>
      <c r="BO132" s="42">
        <f t="shared" si="76"/>
        <v>0</v>
      </c>
      <c r="BP132" s="1">
        <f t="shared" si="77"/>
        <v>1</v>
      </c>
      <c r="BQ132" s="1">
        <f t="shared" si="78"/>
        <v>1</v>
      </c>
      <c r="BR132" s="1">
        <f t="shared" si="79"/>
        <v>1</v>
      </c>
      <c r="BS132" s="1">
        <f t="shared" si="80"/>
        <v>1</v>
      </c>
      <c r="BT132" s="1">
        <f t="shared" si="81"/>
        <v>1</v>
      </c>
      <c r="BU132" s="1">
        <f t="shared" si="82"/>
        <v>1</v>
      </c>
      <c r="BV132" s="42">
        <f t="shared" si="83"/>
        <v>6</v>
      </c>
      <c r="BW132" s="2" t="str">
        <f t="shared" si="88"/>
        <v>Value Destroyer</v>
      </c>
      <c r="BX132" s="2" t="s">
        <v>63</v>
      </c>
      <c r="BY132" s="39">
        <f t="shared" si="84"/>
        <v>6</v>
      </c>
      <c r="BZ132" s="36" t="s">
        <v>62</v>
      </c>
      <c r="CA132" s="39" t="s">
        <v>83</v>
      </c>
      <c r="CB132" s="39" t="str">
        <f t="shared" si="85"/>
        <v>Decreasing</v>
      </c>
      <c r="CC132" s="21">
        <f>(1+(AQ132/100))*(1+(AR132/100))*(1+(AS132/100))*(1+(AT132/100))-1</f>
        <v>-0.68487572708799993</v>
      </c>
      <c r="CD132" s="21">
        <f>(1+(AR132/100))*(1+(AS132/100))*(1+(AT132/100))-1</f>
        <v>-0.65294683599999992</v>
      </c>
      <c r="CE132" s="21">
        <f>(1+(AS132/100))*(1+(AT132/100))-1</f>
        <v>-0.11239599999999994</v>
      </c>
      <c r="CF132" s="21">
        <f>AT132/100</f>
        <v>-3.1E-2</v>
      </c>
      <c r="CG132" s="34">
        <f t="shared" si="89"/>
        <v>-0.37030464077199993</v>
      </c>
      <c r="CH132" s="43" t="str">
        <f>IF(CF132&gt;CG132,$CN$4,$CN$5)</f>
        <v>Faster</v>
      </c>
      <c r="CI132" s="43">
        <f t="shared" si="86"/>
        <v>3.1E-2</v>
      </c>
      <c r="CJ132" s="43">
        <f t="shared" si="87"/>
        <v>0.37030464077199993</v>
      </c>
      <c r="CK132" s="43" t="str">
        <f>IF(AND(BW132=$BW$6,CM132=$CM$5),$CK$4,$CK$5)</f>
        <v>but</v>
      </c>
      <c r="CL132" s="43" t="s">
        <v>69</v>
      </c>
      <c r="CM132" s="31" t="str">
        <f>IF(CF132&gt;0,"Growing","Shrinking")</f>
        <v>Shrinking</v>
      </c>
      <c r="CN132" s="44" t="e">
        <f>IF(CM132=$CM$4,CH132,#REF!)</f>
        <v>#REF!</v>
      </c>
      <c r="CO132" s="44" t="s">
        <v>66</v>
      </c>
      <c r="CP132" s="44"/>
      <c r="CQ132" s="29" t="e">
        <f>AV132/100</f>
        <v>#VALUE!</v>
      </c>
      <c r="CS132" s="28">
        <f>AZ132</f>
        <v>3.1</v>
      </c>
      <c r="CT132" s="28">
        <f>BA132</f>
        <v>3.4</v>
      </c>
      <c r="CY132" s="2">
        <f>Q132/V132</f>
        <v>2.4090909090909087</v>
      </c>
      <c r="CZ132" s="2">
        <f>R132/W132</f>
        <v>-0.81868421052631579</v>
      </c>
      <c r="DA132" s="2">
        <f>S132/X132</f>
        <v>5.07</v>
      </c>
      <c r="DB132" s="2">
        <f>T132/Y132</f>
        <v>3.8340000000000001</v>
      </c>
      <c r="DC132" s="2">
        <f>T132/Z132</f>
        <v>3.8340000000000001</v>
      </c>
      <c r="DD132" s="2">
        <f>T132/AA132</f>
        <v>3.4854545454545449</v>
      </c>
    </row>
    <row r="133" spans="1:108" x14ac:dyDescent="0.25">
      <c r="A133">
        <f>[1]Sheet1!A132</f>
        <v>7184725</v>
      </c>
      <c r="B133" t="str">
        <f>[1]Sheet1!B132</f>
        <v>Swatch</v>
      </c>
      <c r="C133" t="str">
        <f>[1]Sheet1!C132</f>
        <v>Personal Goods</v>
      </c>
      <c r="D133" s="1">
        <f>[1]Sheet1!D132</f>
        <v>25423</v>
      </c>
      <c r="E133" s="1">
        <f>[1]Sheet1!E132</f>
        <v>23265</v>
      </c>
      <c r="F133">
        <f>[1]Sheet1!F132</f>
        <v>10.7</v>
      </c>
      <c r="G133">
        <f>[1]Sheet1!G132</f>
        <v>12</v>
      </c>
      <c r="H133">
        <f>[1]Sheet1!H132</f>
        <v>10.3</v>
      </c>
      <c r="I133">
        <f>[1]Sheet1!I132</f>
        <v>9.6999999999999993</v>
      </c>
      <c r="J133">
        <f>[1]Sheet1!J132</f>
        <v>9.6</v>
      </c>
      <c r="K133">
        <f>[1]Sheet1!K132</f>
        <v>9.6999999999999993</v>
      </c>
      <c r="L133">
        <f>[1]Sheet1!L132</f>
        <v>6.6</v>
      </c>
      <c r="M133">
        <f>[1]Sheet1!M132</f>
        <v>6.5</v>
      </c>
      <c r="N133">
        <f>[1]Sheet1!N132</f>
        <v>6.5</v>
      </c>
      <c r="O133" s="13">
        <f>[1]Sheet1!O132</f>
        <v>6.5</v>
      </c>
      <c r="Q133">
        <f>[1]Sheet1!P132</f>
        <v>1.45</v>
      </c>
      <c r="R133">
        <f>[1]Sheet1!Q132</f>
        <v>1.36</v>
      </c>
      <c r="S133">
        <f>[1]Sheet1!R132</f>
        <v>1.64</v>
      </c>
      <c r="T133" s="13">
        <f>[1]Sheet1!S132</f>
        <v>1.25</v>
      </c>
      <c r="V133" s="3">
        <f t="shared" si="51"/>
        <v>1.6212121212121211</v>
      </c>
      <c r="W133" s="3">
        <f t="shared" si="52"/>
        <v>1.8461538461538463</v>
      </c>
      <c r="X133" s="3">
        <f t="shared" si="53"/>
        <v>1.5846153846153848</v>
      </c>
      <c r="Y133" s="3">
        <f t="shared" si="54"/>
        <v>1.4923076923076921</v>
      </c>
      <c r="Z133" s="3">
        <f t="shared" si="55"/>
        <v>1.4769230769230768</v>
      </c>
      <c r="AA133" s="17">
        <f t="shared" si="56"/>
        <v>1.4923076923076921</v>
      </c>
      <c r="AC133">
        <f t="shared" si="57"/>
        <v>4.0999999999999996</v>
      </c>
      <c r="AD133">
        <f t="shared" si="58"/>
        <v>5.5</v>
      </c>
      <c r="AE133">
        <f t="shared" si="59"/>
        <v>3.8000000000000007</v>
      </c>
      <c r="AF133">
        <f t="shared" si="60"/>
        <v>3.1999999999999993</v>
      </c>
      <c r="AG133">
        <f t="shared" si="61"/>
        <v>3.0999999999999996</v>
      </c>
      <c r="AH133">
        <f t="shared" si="62"/>
        <v>3.1999999999999993</v>
      </c>
      <c r="AI133" s="17">
        <f t="shared" si="63"/>
        <v>1.5855866355866357</v>
      </c>
      <c r="AJ133" s="3"/>
      <c r="AK133" s="4">
        <f>[1]Sheet1!AA132</f>
        <v>0.7</v>
      </c>
      <c r="AL133" s="4">
        <f>[1]Sheet1!AB132</f>
        <v>1.3</v>
      </c>
      <c r="AM133" s="4">
        <f>[1]Sheet1!AC132</f>
        <v>-1.7</v>
      </c>
      <c r="AN133" s="4">
        <f>[1]Sheet1!AD132</f>
        <v>-0.6</v>
      </c>
      <c r="AO133" s="18">
        <f>[1]Sheet1!AE132</f>
        <v>0.1</v>
      </c>
      <c r="AP133" s="3"/>
      <c r="AQ133">
        <f>[1]Sheet1!T132</f>
        <v>14.5</v>
      </c>
      <c r="AR133">
        <f>[1]Sheet1!U132</f>
        <v>12.3</v>
      </c>
      <c r="AS133">
        <f>[1]Sheet1!V132</f>
        <v>12.5</v>
      </c>
      <c r="AT133" s="13">
        <f>[1]Sheet1!W132</f>
        <v>8.6999999999999993</v>
      </c>
      <c r="AV133">
        <f>[1]Sheet1!X132</f>
        <v>-13</v>
      </c>
      <c r="AW133">
        <f>[1]Sheet1!Y132</f>
        <v>31</v>
      </c>
      <c r="AX133">
        <f>[1]Sheet1!Z132</f>
        <v>3</v>
      </c>
      <c r="AZ133">
        <f>[1]Sheet1!AF132</f>
        <v>6</v>
      </c>
      <c r="BA133" s="13">
        <f>[1]Sheet1!AG132</f>
        <v>6.4</v>
      </c>
      <c r="BC133" s="2">
        <f t="shared" si="64"/>
        <v>1.6212121212121211</v>
      </c>
      <c r="BD133" s="2">
        <f t="shared" si="65"/>
        <v>1.8461538461538463</v>
      </c>
      <c r="BE133" s="2">
        <f t="shared" si="66"/>
        <v>1.5846153846153848</v>
      </c>
      <c r="BF133" s="2">
        <f t="shared" si="67"/>
        <v>1.4923076923076921</v>
      </c>
      <c r="BG133" s="2">
        <f t="shared" si="68"/>
        <v>1.4769230769230768</v>
      </c>
      <c r="BH133" s="15">
        <f t="shared" si="69"/>
        <v>1.4923076923076921</v>
      </c>
      <c r="BI133" s="1">
        <f t="shared" si="70"/>
        <v>1</v>
      </c>
      <c r="BJ133" s="1">
        <f t="shared" si="71"/>
        <v>1</v>
      </c>
      <c r="BK133" s="1">
        <f t="shared" si="72"/>
        <v>1</v>
      </c>
      <c r="BL133" s="1">
        <f t="shared" si="73"/>
        <v>1</v>
      </c>
      <c r="BM133" s="1">
        <f t="shared" si="74"/>
        <v>1</v>
      </c>
      <c r="BN133" s="1">
        <f t="shared" si="75"/>
        <v>1</v>
      </c>
      <c r="BO133" s="42">
        <f t="shared" si="76"/>
        <v>6</v>
      </c>
      <c r="BP133" s="1" t="str">
        <f t="shared" si="77"/>
        <v>0</v>
      </c>
      <c r="BQ133" s="1" t="str">
        <f t="shared" si="78"/>
        <v>0</v>
      </c>
      <c r="BR133" s="1" t="str">
        <f t="shared" si="79"/>
        <v>0</v>
      </c>
      <c r="BS133" s="1" t="str">
        <f t="shared" si="80"/>
        <v>0</v>
      </c>
      <c r="BT133" s="1" t="str">
        <f t="shared" si="81"/>
        <v>0</v>
      </c>
      <c r="BU133" s="1" t="str">
        <f t="shared" si="82"/>
        <v>0</v>
      </c>
      <c r="BV133" s="42">
        <f t="shared" si="83"/>
        <v>0</v>
      </c>
      <c r="BW133" s="2" t="str">
        <f t="shared" si="88"/>
        <v>Value Creator</v>
      </c>
      <c r="BX133" s="2" t="s">
        <v>63</v>
      </c>
      <c r="BY133" s="39">
        <f t="shared" si="84"/>
        <v>6</v>
      </c>
      <c r="BZ133" s="36" t="s">
        <v>62</v>
      </c>
      <c r="CA133" s="39" t="s">
        <v>83</v>
      </c>
      <c r="CB133" s="39" t="str">
        <f t="shared" si="85"/>
        <v>Decreasing</v>
      </c>
      <c r="CC133" s="21">
        <f>(1+(AQ133/100))*(1+(AR133/100))*(1+(AS133/100))*(1+(AT133/100))-1</f>
        <v>0.57241547562500017</v>
      </c>
      <c r="CD133" s="21">
        <f>(1+(AR133/100))*(1+(AS133/100))*(1+(AT133/100))-1</f>
        <v>0.37328862499999982</v>
      </c>
      <c r="CE133" s="21">
        <f>(1+(AS133/100))*(1+(AT133/100))-1</f>
        <v>0.22287499999999993</v>
      </c>
      <c r="CF133" s="21">
        <f>AT133/100</f>
        <v>8.6999999999999994E-2</v>
      </c>
      <c r="CG133" s="34">
        <f t="shared" si="89"/>
        <v>0.31389477515624997</v>
      </c>
      <c r="CH133" s="43" t="str">
        <f>IF(CF133&gt;CG133,$CN$4,$CN$5)</f>
        <v>Slower</v>
      </c>
      <c r="CI133" s="43">
        <f t="shared" si="86"/>
        <v>8.6999999999999994E-2</v>
      </c>
      <c r="CJ133" s="43">
        <f t="shared" si="87"/>
        <v>0.31389477515624997</v>
      </c>
      <c r="CK133" s="43" t="str">
        <f>IF(AND(BW133=$BW$6,CM133=$CM$5),$CK$4,$CK$5)</f>
        <v>and</v>
      </c>
      <c r="CL133" s="43" t="s">
        <v>69</v>
      </c>
      <c r="CM133" s="31" t="str">
        <f>IF(CF133&gt;0,"Growing","Shrinking")</f>
        <v>Growing</v>
      </c>
      <c r="CN133" s="44" t="str">
        <f>IF(CM133=$CM$4,CH133,#REF!)</f>
        <v>Slower</v>
      </c>
      <c r="CO133" s="44" t="s">
        <v>66</v>
      </c>
      <c r="CP133" s="44"/>
      <c r="CQ133" s="29">
        <f>AV133/100</f>
        <v>-0.13</v>
      </c>
      <c r="CS133" s="28">
        <f>AZ133</f>
        <v>6</v>
      </c>
      <c r="CT133" s="28">
        <f>BA133</f>
        <v>6.4</v>
      </c>
      <c r="CY133" s="2">
        <f>Q133/V133</f>
        <v>0.89439252336448605</v>
      </c>
      <c r="CZ133" s="2">
        <f>R133/W133</f>
        <v>0.73666666666666669</v>
      </c>
      <c r="DA133" s="2">
        <f>S133/X133</f>
        <v>1.0349514563106794</v>
      </c>
      <c r="DB133" s="2">
        <f>T133/Y133</f>
        <v>0.83762886597938158</v>
      </c>
      <c r="DC133" s="2">
        <f>T133/Z133</f>
        <v>0.84635416666666674</v>
      </c>
      <c r="DD133" s="2">
        <f>T133/AA133</f>
        <v>0.83762886597938158</v>
      </c>
    </row>
    <row r="134" spans="1:108" x14ac:dyDescent="0.25">
      <c r="A134">
        <f>[1]Sheet1!A133</f>
        <v>6870382</v>
      </c>
      <c r="B134" t="str">
        <f>[1]Sheet1!B133</f>
        <v>Takara Holding</v>
      </c>
      <c r="C134" t="str">
        <f>[1]Sheet1!C133</f>
        <v>Beverages</v>
      </c>
      <c r="D134" s="1">
        <f>[1]Sheet1!D133</f>
        <v>1388</v>
      </c>
      <c r="E134" s="1">
        <f>[1]Sheet1!E133</f>
        <v>1184</v>
      </c>
      <c r="F134">
        <f>[1]Sheet1!F133</f>
        <v>0.9</v>
      </c>
      <c r="G134">
        <f>[1]Sheet1!G133</f>
        <v>1.8</v>
      </c>
      <c r="H134">
        <f>[1]Sheet1!H133</f>
        <v>1.1000000000000001</v>
      </c>
      <c r="I134">
        <f>[1]Sheet1!I133</f>
        <v>1.1000000000000001</v>
      </c>
      <c r="J134">
        <f>[1]Sheet1!J133</f>
        <v>2.7</v>
      </c>
      <c r="K134">
        <f>[1]Sheet1!K133</f>
        <v>1.1000000000000001</v>
      </c>
      <c r="L134">
        <f>[1]Sheet1!L133</f>
        <v>5.0999999999999996</v>
      </c>
      <c r="M134">
        <f>[1]Sheet1!M133</f>
        <v>5.0999999999999996</v>
      </c>
      <c r="N134">
        <f>[1]Sheet1!N133</f>
        <v>5.0999999999999996</v>
      </c>
      <c r="O134" s="13">
        <f>[1]Sheet1!O133</f>
        <v>5.0999999999999996</v>
      </c>
      <c r="Q134">
        <f>[1]Sheet1!P133</f>
        <v>0.54</v>
      </c>
      <c r="R134">
        <f>[1]Sheet1!Q133</f>
        <v>0.51</v>
      </c>
      <c r="S134">
        <f>[1]Sheet1!R133</f>
        <v>0.59</v>
      </c>
      <c r="T134" s="13">
        <f>[1]Sheet1!S133</f>
        <v>0.69</v>
      </c>
      <c r="V134" s="3">
        <f t="shared" si="51"/>
        <v>0.17647058823529413</v>
      </c>
      <c r="W134" s="3">
        <f t="shared" si="52"/>
        <v>0.35294117647058826</v>
      </c>
      <c r="X134" s="3">
        <f t="shared" si="53"/>
        <v>0.21568627450980396</v>
      </c>
      <c r="Y134" s="3">
        <f t="shared" si="54"/>
        <v>0.21568627450980396</v>
      </c>
      <c r="Z134" s="3">
        <f t="shared" si="55"/>
        <v>0.52941176470588247</v>
      </c>
      <c r="AA134" s="17">
        <f t="shared" si="56"/>
        <v>0.21568627450980396</v>
      </c>
      <c r="AC134">
        <f t="shared" si="57"/>
        <v>-4.1999999999999993</v>
      </c>
      <c r="AD134">
        <f t="shared" si="58"/>
        <v>-3.3</v>
      </c>
      <c r="AE134">
        <f t="shared" si="59"/>
        <v>-3.9999999999999996</v>
      </c>
      <c r="AF134">
        <f t="shared" si="60"/>
        <v>-3.9999999999999996</v>
      </c>
      <c r="AG134">
        <f t="shared" si="61"/>
        <v>-2.3999999999999995</v>
      </c>
      <c r="AH134">
        <f t="shared" si="62"/>
        <v>-3.9999999999999996</v>
      </c>
      <c r="AI134" s="17">
        <f t="shared" si="63"/>
        <v>0.28431372549019612</v>
      </c>
      <c r="AJ134" s="3"/>
      <c r="AK134" s="4">
        <f>[1]Sheet1!AA133</f>
        <v>-0.4</v>
      </c>
      <c r="AL134" s="4">
        <f>[1]Sheet1!AB133</f>
        <v>0.9</v>
      </c>
      <c r="AM134" s="4">
        <f>[1]Sheet1!AC133</f>
        <v>-0.7</v>
      </c>
      <c r="AN134" s="4">
        <f>[1]Sheet1!AD133</f>
        <v>1.6</v>
      </c>
      <c r="AO134" s="18">
        <f>[1]Sheet1!AE133</f>
        <v>-1.7</v>
      </c>
      <c r="AP134" s="3"/>
      <c r="AQ134">
        <f>[1]Sheet1!T133</f>
        <v>-0.1</v>
      </c>
      <c r="AR134">
        <f>[1]Sheet1!U133</f>
        <v>1.3</v>
      </c>
      <c r="AS134">
        <f>[1]Sheet1!V133</f>
        <v>5.9</v>
      </c>
      <c r="AT134" s="13">
        <f>[1]Sheet1!W133</f>
        <v>0.7</v>
      </c>
      <c r="AV134">
        <f>[1]Sheet1!X133</f>
        <v>-15</v>
      </c>
      <c r="AW134">
        <f>[1]Sheet1!Y133</f>
        <v>-8</v>
      </c>
      <c r="AX134">
        <f>[1]Sheet1!Z133</f>
        <v>-6</v>
      </c>
      <c r="AZ134">
        <f>[1]Sheet1!AF133</f>
        <v>5.8</v>
      </c>
      <c r="BA134" s="13">
        <f>[1]Sheet1!AG133</f>
        <v>6.2</v>
      </c>
      <c r="BC134" s="2">
        <f t="shared" si="64"/>
        <v>0.17647058823529413</v>
      </c>
      <c r="BD134" s="2">
        <f t="shared" si="65"/>
        <v>0.35294117647058826</v>
      </c>
      <c r="BE134" s="2">
        <f t="shared" si="66"/>
        <v>0.21568627450980396</v>
      </c>
      <c r="BF134" s="2">
        <f t="shared" si="67"/>
        <v>0.21568627450980396</v>
      </c>
      <c r="BG134" s="2">
        <f t="shared" si="68"/>
        <v>0.52941176470588247</v>
      </c>
      <c r="BH134" s="15">
        <f t="shared" si="69"/>
        <v>0.21568627450980396</v>
      </c>
      <c r="BI134" s="1" t="str">
        <f t="shared" si="70"/>
        <v>0</v>
      </c>
      <c r="BJ134" s="1" t="str">
        <f t="shared" si="71"/>
        <v>0</v>
      </c>
      <c r="BK134" s="1" t="str">
        <f t="shared" si="72"/>
        <v>0</v>
      </c>
      <c r="BL134" s="1" t="str">
        <f t="shared" si="73"/>
        <v>0</v>
      </c>
      <c r="BM134" s="1" t="str">
        <f t="shared" si="74"/>
        <v>0</v>
      </c>
      <c r="BN134" s="1" t="str">
        <f t="shared" si="75"/>
        <v>0</v>
      </c>
      <c r="BO134" s="42">
        <f t="shared" si="76"/>
        <v>0</v>
      </c>
      <c r="BP134" s="1">
        <f t="shared" si="77"/>
        <v>1</v>
      </c>
      <c r="BQ134" s="1">
        <f t="shared" si="78"/>
        <v>1</v>
      </c>
      <c r="BR134" s="1">
        <f t="shared" si="79"/>
        <v>1</v>
      </c>
      <c r="BS134" s="1">
        <f t="shared" si="80"/>
        <v>1</v>
      </c>
      <c r="BT134" s="1">
        <f t="shared" si="81"/>
        <v>1</v>
      </c>
      <c r="BU134" s="1">
        <f t="shared" si="82"/>
        <v>1</v>
      </c>
      <c r="BV134" s="42">
        <f t="shared" si="83"/>
        <v>6</v>
      </c>
      <c r="BW134" s="2" t="str">
        <f t="shared" si="88"/>
        <v>Value Destroyer</v>
      </c>
      <c r="BX134" s="2" t="s">
        <v>63</v>
      </c>
      <c r="BY134" s="39">
        <f t="shared" si="84"/>
        <v>6</v>
      </c>
      <c r="BZ134" s="36" t="s">
        <v>62</v>
      </c>
      <c r="CA134" s="39" t="s">
        <v>83</v>
      </c>
      <c r="CB134" s="39" t="str">
        <f t="shared" si="85"/>
        <v>Increasing</v>
      </c>
      <c r="CC134" s="21">
        <f>(1+(AQ134/100))*(1+(AR134/100))*(1+(AS134/100))*(1+(AT134/100))-1</f>
        <v>7.9196092630999804E-2</v>
      </c>
      <c r="CD134" s="21">
        <f>(1+(AR134/100))*(1+(AS134/100))*(1+(AT134/100))-1</f>
        <v>8.0276368999999681E-2</v>
      </c>
      <c r="CE134" s="21">
        <f>(1+(AS134/100))*(1+(AT134/100))-1</f>
        <v>6.6412999999999833E-2</v>
      </c>
      <c r="CF134" s="21">
        <f>AT134/100</f>
        <v>6.9999999999999993E-3</v>
      </c>
      <c r="CG134" s="34">
        <f t="shared" si="89"/>
        <v>5.8221365407749831E-2</v>
      </c>
      <c r="CH134" s="43" t="str">
        <f>IF(CF134&gt;CG134,$CN$4,$CN$5)</f>
        <v>Slower</v>
      </c>
      <c r="CI134" s="43">
        <f t="shared" si="86"/>
        <v>6.9999999999999993E-3</v>
      </c>
      <c r="CJ134" s="43">
        <f t="shared" si="87"/>
        <v>5.8221365407749831E-2</v>
      </c>
      <c r="CK134" s="43" t="str">
        <f>IF(AND(BW134=$BW$6,CM134=$CM$5),$CK$4,$CK$5)</f>
        <v>and</v>
      </c>
      <c r="CL134" s="43" t="s">
        <v>69</v>
      </c>
      <c r="CM134" s="31" t="str">
        <f>IF(CF134&gt;0,"Growing","Shrinking")</f>
        <v>Growing</v>
      </c>
      <c r="CN134" s="44" t="str">
        <f>IF(CM134=$CM$4,CH134,#REF!)</f>
        <v>Slower</v>
      </c>
      <c r="CO134" s="44" t="s">
        <v>66</v>
      </c>
      <c r="CP134" s="44"/>
      <c r="CQ134" s="29">
        <f>AV134/100</f>
        <v>-0.15</v>
      </c>
      <c r="CS134" s="28">
        <f>AZ134</f>
        <v>5.8</v>
      </c>
      <c r="CT134" s="28">
        <f>BA134</f>
        <v>6.2</v>
      </c>
      <c r="CY134" s="2">
        <f>Q134/V134</f>
        <v>3.06</v>
      </c>
      <c r="CZ134" s="2">
        <f>R134/W134</f>
        <v>1.4449999999999998</v>
      </c>
      <c r="DA134" s="2">
        <f>S134/X134</f>
        <v>2.7354545454545449</v>
      </c>
      <c r="DB134" s="2">
        <f>T134/Y134</f>
        <v>3.1990909090909083</v>
      </c>
      <c r="DC134" s="2">
        <f>T134/Z134</f>
        <v>1.303333333333333</v>
      </c>
      <c r="DD134" s="2">
        <f>T134/AA134</f>
        <v>3.1990909090909083</v>
      </c>
    </row>
    <row r="135" spans="1:108" x14ac:dyDescent="0.25">
      <c r="A135">
        <f>[1]Sheet1!A134</f>
        <v>2259101</v>
      </c>
      <c r="B135" t="str">
        <f>[1]Sheet1!B134</f>
        <v>Target Corp</v>
      </c>
      <c r="C135" t="str">
        <f>[1]Sheet1!C134</f>
        <v>Genl Retailers</v>
      </c>
      <c r="D135" s="1">
        <f>[1]Sheet1!D134</f>
        <v>45114</v>
      </c>
      <c r="E135" s="1">
        <f>[1]Sheet1!E134</f>
        <v>59058</v>
      </c>
      <c r="F135">
        <f>[1]Sheet1!F134</f>
        <v>8.8000000000000007</v>
      </c>
      <c r="G135">
        <f>[1]Sheet1!G134</f>
        <v>7.1</v>
      </c>
      <c r="H135">
        <f>[1]Sheet1!H134</f>
        <v>4.8</v>
      </c>
      <c r="I135">
        <f>[1]Sheet1!I134</f>
        <v>5.8</v>
      </c>
      <c r="J135">
        <f>[1]Sheet1!J134</f>
        <v>5.2</v>
      </c>
      <c r="K135">
        <f>[1]Sheet1!K134</f>
        <v>6</v>
      </c>
      <c r="L135">
        <f>[1]Sheet1!L134</f>
        <v>5.5</v>
      </c>
      <c r="M135">
        <f>[1]Sheet1!M134</f>
        <v>5.6</v>
      </c>
      <c r="N135">
        <f>[1]Sheet1!N134</f>
        <v>5.7</v>
      </c>
      <c r="O135" s="13">
        <f>[1]Sheet1!O134</f>
        <v>5.7</v>
      </c>
      <c r="Q135">
        <f>[1]Sheet1!P134</f>
        <v>0.93</v>
      </c>
      <c r="R135">
        <f>[1]Sheet1!Q134</f>
        <v>0.97</v>
      </c>
      <c r="S135">
        <f>[1]Sheet1!R134</f>
        <v>1</v>
      </c>
      <c r="T135" s="13">
        <f>[1]Sheet1!S134</f>
        <v>0.99</v>
      </c>
      <c r="V135" s="3">
        <f t="shared" si="51"/>
        <v>1.6</v>
      </c>
      <c r="W135" s="3">
        <f t="shared" si="52"/>
        <v>1.2678571428571428</v>
      </c>
      <c r="X135" s="3">
        <f t="shared" si="53"/>
        <v>0.84210526315789469</v>
      </c>
      <c r="Y135" s="3">
        <f t="shared" si="54"/>
        <v>1.0175438596491226</v>
      </c>
      <c r="Z135" s="3">
        <f t="shared" si="55"/>
        <v>0.91228070175438591</v>
      </c>
      <c r="AA135" s="17">
        <f t="shared" si="56"/>
        <v>1.0526315789473684</v>
      </c>
      <c r="AC135">
        <f t="shared" si="57"/>
        <v>3.3000000000000007</v>
      </c>
      <c r="AD135">
        <f t="shared" si="58"/>
        <v>1.5</v>
      </c>
      <c r="AE135">
        <f t="shared" si="59"/>
        <v>-0.90000000000000036</v>
      </c>
      <c r="AF135">
        <f t="shared" si="60"/>
        <v>9.9999999999999645E-2</v>
      </c>
      <c r="AG135">
        <f t="shared" si="61"/>
        <v>-0.5</v>
      </c>
      <c r="AH135">
        <f t="shared" si="62"/>
        <v>0.29999999999999982</v>
      </c>
      <c r="AI135" s="17">
        <f t="shared" si="63"/>
        <v>1.1154030910609858</v>
      </c>
      <c r="AJ135" s="3"/>
      <c r="AK135" s="4">
        <f>[1]Sheet1!AA134</f>
        <v>-1.7</v>
      </c>
      <c r="AL135" s="4">
        <f>[1]Sheet1!AB134</f>
        <v>-1.7</v>
      </c>
      <c r="AM135" s="4">
        <f>[1]Sheet1!AC134</f>
        <v>-2.2999999999999998</v>
      </c>
      <c r="AN135" s="4">
        <f>[1]Sheet1!AD134</f>
        <v>0.4</v>
      </c>
      <c r="AO135" s="18">
        <f>[1]Sheet1!AE134</f>
        <v>0.8</v>
      </c>
      <c r="AP135" s="3"/>
      <c r="AQ135">
        <f>[1]Sheet1!T134</f>
        <v>12.1</v>
      </c>
      <c r="AR135">
        <f>[1]Sheet1!U134</f>
        <v>1.5</v>
      </c>
      <c r="AS135">
        <f>[1]Sheet1!V134</f>
        <v>-4.4000000000000004</v>
      </c>
      <c r="AT135" s="13">
        <f>[1]Sheet1!W134</f>
        <v>1.6</v>
      </c>
      <c r="AV135">
        <f>[1]Sheet1!X134</f>
        <v>4</v>
      </c>
      <c r="AW135">
        <f>[1]Sheet1!Y134</f>
        <v>33</v>
      </c>
      <c r="AX135">
        <f>[1]Sheet1!Z134</f>
        <v>34</v>
      </c>
      <c r="AZ135">
        <f>[1]Sheet1!AF134</f>
        <v>6.3</v>
      </c>
      <c r="BA135" s="13">
        <f>[1]Sheet1!AG134</f>
        <v>6.6</v>
      </c>
      <c r="BC135" s="2">
        <f t="shared" si="64"/>
        <v>1.6</v>
      </c>
      <c r="BD135" s="2">
        <f t="shared" si="65"/>
        <v>1.2678571428571428</v>
      </c>
      <c r="BE135" s="2">
        <f t="shared" si="66"/>
        <v>0.84210526315789469</v>
      </c>
      <c r="BF135" s="2">
        <f t="shared" si="67"/>
        <v>1.0175438596491226</v>
      </c>
      <c r="BG135" s="2">
        <f t="shared" si="68"/>
        <v>0.91228070175438591</v>
      </c>
      <c r="BH135" s="15">
        <f t="shared" si="69"/>
        <v>1.0526315789473684</v>
      </c>
      <c r="BI135" s="1">
        <f t="shared" si="70"/>
        <v>1</v>
      </c>
      <c r="BJ135" s="1">
        <f t="shared" si="71"/>
        <v>1</v>
      </c>
      <c r="BK135" s="1" t="str">
        <f t="shared" si="72"/>
        <v>0</v>
      </c>
      <c r="BL135" s="1">
        <f t="shared" si="73"/>
        <v>1</v>
      </c>
      <c r="BM135" s="1" t="str">
        <f t="shared" si="74"/>
        <v>0</v>
      </c>
      <c r="BN135" s="1">
        <f t="shared" si="75"/>
        <v>1</v>
      </c>
      <c r="BO135" s="42">
        <f t="shared" si="76"/>
        <v>4</v>
      </c>
      <c r="BP135" s="1" t="str">
        <f t="shared" si="77"/>
        <v>0</v>
      </c>
      <c r="BQ135" s="1" t="str">
        <f t="shared" si="78"/>
        <v>0</v>
      </c>
      <c r="BR135" s="1">
        <f t="shared" si="79"/>
        <v>1</v>
      </c>
      <c r="BS135" s="1" t="str">
        <f t="shared" si="80"/>
        <v>0</v>
      </c>
      <c r="BT135" s="1">
        <f t="shared" si="81"/>
        <v>1</v>
      </c>
      <c r="BU135" s="1" t="str">
        <f t="shared" si="82"/>
        <v>0</v>
      </c>
      <c r="BV135" s="42">
        <f t="shared" si="83"/>
        <v>2</v>
      </c>
      <c r="BW135" s="2" t="str">
        <f t="shared" ref="BW135:BW155" si="90">IF(AI135&gt;1,$BW$5,$BW$6)</f>
        <v>Value Creator</v>
      </c>
      <c r="BX135" s="2" t="s">
        <v>63</v>
      </c>
      <c r="BY135" s="39">
        <f t="shared" si="84"/>
        <v>4</v>
      </c>
      <c r="BZ135" s="36" t="s">
        <v>62</v>
      </c>
      <c r="CA135" s="39" t="s">
        <v>83</v>
      </c>
      <c r="CB135" s="39" t="str">
        <f t="shared" si="85"/>
        <v>Decreasing</v>
      </c>
      <c r="CC135" s="21">
        <f>(1+(AQ135/100))*(1+(AR135/100))*(1+(AS135/100))*(1+(AT135/100))-1</f>
        <v>0.10515515823999966</v>
      </c>
      <c r="CD135" s="21">
        <f>(1+(AR135/100))*(1+(AS135/100))*(1+(AT135/100))-1</f>
        <v>-1.4134560000000129E-2</v>
      </c>
      <c r="CE135" s="21">
        <f>(1+(AS135/100))*(1+(AT135/100))-1</f>
        <v>-2.8704000000000063E-2</v>
      </c>
      <c r="CF135" s="21">
        <f>AT135/100</f>
        <v>1.6E-2</v>
      </c>
      <c r="CG135" s="34">
        <f t="shared" ref="CG135:CG155" si="91">AVERAGE(CC135:CF135)</f>
        <v>1.9579149559999866E-2</v>
      </c>
      <c r="CH135" s="43" t="str">
        <f>IF(CF135&gt;CG135,$CN$4,$CN$5)</f>
        <v>Slower</v>
      </c>
      <c r="CI135" s="43">
        <f t="shared" si="86"/>
        <v>1.6E-2</v>
      </c>
      <c r="CJ135" s="43">
        <f t="shared" si="87"/>
        <v>1.9579149559999866E-2</v>
      </c>
      <c r="CK135" s="43" t="str">
        <f>IF(AND(BW135=$BW$6,CM135=$CM$5),$CK$4,$CK$5)</f>
        <v>and</v>
      </c>
      <c r="CL135" s="43" t="s">
        <v>69</v>
      </c>
      <c r="CM135" s="31" t="str">
        <f>IF(CF135&gt;0,"Growing","Shrinking")</f>
        <v>Growing</v>
      </c>
      <c r="CN135" s="44" t="str">
        <f>IF(CM135=$CM$4,CH135,#REF!)</f>
        <v>Slower</v>
      </c>
      <c r="CO135" s="44" t="s">
        <v>66</v>
      </c>
      <c r="CP135" s="44"/>
      <c r="CQ135" s="29">
        <f>AV135/100</f>
        <v>0.04</v>
      </c>
      <c r="CS135" s="28">
        <f>AZ135</f>
        <v>6.3</v>
      </c>
      <c r="CT135" s="28">
        <f>BA135</f>
        <v>6.6</v>
      </c>
      <c r="CY135" s="2">
        <f>Q135/V135</f>
        <v>0.58125000000000004</v>
      </c>
      <c r="CZ135" s="2">
        <f>R135/W135</f>
        <v>0.76507042253521129</v>
      </c>
      <c r="DA135" s="2">
        <f>S135/X135</f>
        <v>1.1875</v>
      </c>
      <c r="DB135" s="2">
        <f>T135/Y135</f>
        <v>0.97293103448275875</v>
      </c>
      <c r="DC135" s="2">
        <f>T135/Z135</f>
        <v>1.0851923076923078</v>
      </c>
      <c r="DD135" s="2">
        <f>T135/AA135</f>
        <v>0.9405</v>
      </c>
    </row>
    <row r="136" spans="1:108" x14ac:dyDescent="0.25">
      <c r="A136">
        <f>[1]Sheet1!A135</f>
        <v>2892090</v>
      </c>
      <c r="B136" t="str">
        <f>[1]Sheet1!B135</f>
        <v>Tiffany</v>
      </c>
      <c r="C136" t="str">
        <f>[1]Sheet1!C135</f>
        <v>Genl Retailers</v>
      </c>
      <c r="D136" s="1">
        <f>[1]Sheet1!D135</f>
        <v>13483</v>
      </c>
      <c r="E136" s="1">
        <f>[1]Sheet1!E135</f>
        <v>13539</v>
      </c>
      <c r="F136">
        <f>[1]Sheet1!F135</f>
        <v>6.8</v>
      </c>
      <c r="G136">
        <f>[1]Sheet1!G135</f>
        <v>5.9</v>
      </c>
      <c r="H136">
        <f>[1]Sheet1!H135</f>
        <v>8.8000000000000007</v>
      </c>
      <c r="I136">
        <f>[1]Sheet1!I135</f>
        <v>7.7</v>
      </c>
      <c r="J136">
        <f>[1]Sheet1!J135</f>
        <v>7.4</v>
      </c>
      <c r="K136">
        <f>[1]Sheet1!K135</f>
        <v>7.8</v>
      </c>
      <c r="L136">
        <f>[1]Sheet1!L135</f>
        <v>5.5</v>
      </c>
      <c r="M136">
        <f>[1]Sheet1!M135</f>
        <v>5.6</v>
      </c>
      <c r="N136">
        <f>[1]Sheet1!N135</f>
        <v>5.6</v>
      </c>
      <c r="O136" s="13">
        <f>[1]Sheet1!O135</f>
        <v>5.6</v>
      </c>
      <c r="Q136">
        <f>[1]Sheet1!P135</f>
        <v>1.34</v>
      </c>
      <c r="R136">
        <f>[1]Sheet1!Q135</f>
        <v>1.19</v>
      </c>
      <c r="S136">
        <f>[1]Sheet1!R135</f>
        <v>1.36</v>
      </c>
      <c r="T136" s="13">
        <f>[1]Sheet1!S135</f>
        <v>1.56</v>
      </c>
      <c r="V136" s="3">
        <f t="shared" ref="V136:V158" si="92">F136/L136</f>
        <v>1.2363636363636363</v>
      </c>
      <c r="W136" s="3">
        <f t="shared" ref="W136:W158" si="93">G136/M136</f>
        <v>1.0535714285714286</v>
      </c>
      <c r="X136" s="3">
        <f t="shared" ref="X136:X158" si="94">H136/N136</f>
        <v>1.5714285714285716</v>
      </c>
      <c r="Y136" s="3">
        <f t="shared" ref="Y136:Y158" si="95">I136/O136</f>
        <v>1.3750000000000002</v>
      </c>
      <c r="Z136" s="3">
        <f t="shared" ref="Z136:Z158" si="96">J136/O136</f>
        <v>1.3214285714285716</v>
      </c>
      <c r="AA136" s="17">
        <f t="shared" ref="AA136:AA158" si="97">K136/O136</f>
        <v>1.392857142857143</v>
      </c>
      <c r="AC136">
        <f t="shared" ref="AC136:AC158" si="98">F136-L136</f>
        <v>1.2999999999999998</v>
      </c>
      <c r="AD136">
        <f t="shared" ref="AD136:AD158" si="99">G136-M136</f>
        <v>0.30000000000000071</v>
      </c>
      <c r="AE136">
        <f t="shared" ref="AE136:AE158" si="100">H136-N136</f>
        <v>3.2000000000000011</v>
      </c>
      <c r="AF136">
        <f t="shared" ref="AF136:AF158" si="101">I136-O136</f>
        <v>2.1000000000000005</v>
      </c>
      <c r="AG136">
        <f t="shared" ref="AG136:AG158" si="102">J136-O136</f>
        <v>1.8000000000000007</v>
      </c>
      <c r="AH136">
        <f t="shared" ref="AH136:AH158" si="103">K136-O136</f>
        <v>2.2000000000000002</v>
      </c>
      <c r="AI136" s="17">
        <f t="shared" ref="AI136:AI158" si="104">AVERAGE(V136:AA136)</f>
        <v>1.3251082251082253</v>
      </c>
      <c r="AJ136" s="3"/>
      <c r="AK136" s="4">
        <f>[1]Sheet1!AA135</f>
        <v>0.5</v>
      </c>
      <c r="AL136" s="4">
        <f>[1]Sheet1!AB135</f>
        <v>-0.9</v>
      </c>
      <c r="AM136" s="4">
        <f>[1]Sheet1!AC135</f>
        <v>2.9</v>
      </c>
      <c r="AN136" s="4">
        <f>[1]Sheet1!AD135</f>
        <v>-1.4</v>
      </c>
      <c r="AO136" s="18">
        <f>[1]Sheet1!AE135</f>
        <v>0.4</v>
      </c>
      <c r="AP136" s="3"/>
      <c r="AQ136">
        <f>[1]Sheet1!T135</f>
        <v>14.5</v>
      </c>
      <c r="AR136">
        <f>[1]Sheet1!U135</f>
        <v>3.4</v>
      </c>
      <c r="AS136">
        <f>[1]Sheet1!V135</f>
        <v>3</v>
      </c>
      <c r="AT136" s="13">
        <f>[1]Sheet1!W135</f>
        <v>1.7</v>
      </c>
      <c r="AV136" t="str">
        <f>[1]Sheet1!X135</f>
        <v>-</v>
      </c>
      <c r="AW136" t="str">
        <f>[1]Sheet1!Y135</f>
        <v>-</v>
      </c>
      <c r="AX136" t="str">
        <f>[1]Sheet1!Z135</f>
        <v>-</v>
      </c>
      <c r="AZ136">
        <f>[1]Sheet1!AF135</f>
        <v>3.5</v>
      </c>
      <c r="BA136" s="13">
        <f>[1]Sheet1!AG135</f>
        <v>3.9</v>
      </c>
      <c r="BC136" s="2">
        <f t="shared" ref="BC136:BC158" si="105">V136</f>
        <v>1.2363636363636363</v>
      </c>
      <c r="BD136" s="2">
        <f t="shared" ref="BD136:BD158" si="106">W136</f>
        <v>1.0535714285714286</v>
      </c>
      <c r="BE136" s="2">
        <f t="shared" ref="BE136:BE158" si="107">X136</f>
        <v>1.5714285714285716</v>
      </c>
      <c r="BF136" s="2">
        <f t="shared" ref="BF136:BF158" si="108">Y136</f>
        <v>1.3750000000000002</v>
      </c>
      <c r="BG136" s="2">
        <f t="shared" ref="BG136:BG158" si="109">Z136</f>
        <v>1.3214285714285716</v>
      </c>
      <c r="BH136" s="15">
        <f t="shared" ref="BH136:BH158" si="110">AA136</f>
        <v>1.392857142857143</v>
      </c>
      <c r="BI136" s="1">
        <f t="shared" ref="BI136:BI158" si="111">IF(BC136&gt;1,1,"0")</f>
        <v>1</v>
      </c>
      <c r="BJ136" s="1">
        <f t="shared" ref="BJ136:BJ158" si="112">IF(BD136&gt;1,1,"0")</f>
        <v>1</v>
      </c>
      <c r="BK136" s="1">
        <f t="shared" ref="BK136:BK158" si="113">IF(BE136&gt;1,1,"0")</f>
        <v>1</v>
      </c>
      <c r="BL136" s="1">
        <f t="shared" ref="BL136:BL158" si="114">IF(BF136&gt;1,1,"0")</f>
        <v>1</v>
      </c>
      <c r="BM136" s="1">
        <f t="shared" ref="BM136:BM158" si="115">IF(BG136&gt;1,1,"0")</f>
        <v>1</v>
      </c>
      <c r="BN136" s="1">
        <f t="shared" ref="BN136:BN158" si="116">IF(BH136&gt;1,1,"0")</f>
        <v>1</v>
      </c>
      <c r="BO136" s="42">
        <f t="shared" ref="BO136:BO155" si="117">SUM(BI136:BN136)</f>
        <v>6</v>
      </c>
      <c r="BP136" s="1" t="str">
        <f t="shared" ref="BP136:BP155" si="118">IF(BC136&lt;1,1,"0")</f>
        <v>0</v>
      </c>
      <c r="BQ136" s="1" t="str">
        <f t="shared" ref="BQ136:BQ155" si="119">IF(BD136&lt;1,1,"0")</f>
        <v>0</v>
      </c>
      <c r="BR136" s="1" t="str">
        <f t="shared" ref="BR136:BR155" si="120">IF(BE136&lt;1,1,"0")</f>
        <v>0</v>
      </c>
      <c r="BS136" s="1" t="str">
        <f t="shared" ref="BS136:BS155" si="121">IF(BF136&lt;1,1,"0")</f>
        <v>0</v>
      </c>
      <c r="BT136" s="1" t="str">
        <f t="shared" ref="BT136:BT155" si="122">IF(BG136&lt;1,1,"0")</f>
        <v>0</v>
      </c>
      <c r="BU136" s="1" t="str">
        <f t="shared" ref="BU136:BU155" si="123">IF(BH136&lt;1,1,"0")</f>
        <v>0</v>
      </c>
      <c r="BV136" s="42">
        <f t="shared" ref="BV136:BV155" si="124">SUM(BP136:BU136)</f>
        <v>0</v>
      </c>
      <c r="BW136" s="2" t="str">
        <f t="shared" si="90"/>
        <v>Value Creator</v>
      </c>
      <c r="BX136" s="2" t="s">
        <v>63</v>
      </c>
      <c r="BY136" s="39">
        <f t="shared" ref="BY136:BY155" si="125">IF(BW136=$BW$6,BV136,BO136)</f>
        <v>6</v>
      </c>
      <c r="BZ136" s="36" t="s">
        <v>62</v>
      </c>
      <c r="CA136" s="39" t="s">
        <v>83</v>
      </c>
      <c r="CB136" s="39" t="str">
        <f t="shared" ref="CB136:CB158" si="126">IF(AG136&gt;AF136,$CB$5,$CB$6)</f>
        <v>Decreasing</v>
      </c>
      <c r="CC136" s="21">
        <f>(1+(AQ136/100))*(1+(AR136/100))*(1+(AS136/100))*(1+(AT136/100))-1</f>
        <v>0.24017851430000015</v>
      </c>
      <c r="CD136" s="21">
        <f>(1+(AR136/100))*(1+(AS136/100))*(1+(AT136/100))-1</f>
        <v>8.3125340000000048E-2</v>
      </c>
      <c r="CE136" s="21">
        <f>(1+(AS136/100))*(1+(AT136/100))-1</f>
        <v>4.7509999999999941E-2</v>
      </c>
      <c r="CF136" s="21">
        <f>AT136/100</f>
        <v>1.7000000000000001E-2</v>
      </c>
      <c r="CG136" s="34">
        <f t="shared" si="91"/>
        <v>9.6953463575000037E-2</v>
      </c>
      <c r="CH136" s="43" t="str">
        <f>IF(CF136&gt;CG136,$CN$4,$CN$5)</f>
        <v>Slower</v>
      </c>
      <c r="CI136" s="43">
        <f t="shared" ref="CI136:CI158" si="127">ABS(CF136)</f>
        <v>1.7000000000000001E-2</v>
      </c>
      <c r="CJ136" s="43">
        <f t="shared" ref="CJ136:CJ158" si="128">ABS(CG136)</f>
        <v>9.6953463575000037E-2</v>
      </c>
      <c r="CK136" s="43" t="str">
        <f>IF(AND(BW136=$BW$6,CM136=$CM$5),$CK$4,$CK$5)</f>
        <v>and</v>
      </c>
      <c r="CL136" s="43" t="s">
        <v>69</v>
      </c>
      <c r="CM136" s="31" t="str">
        <f>IF(CF136&gt;0,"Growing","Shrinking")</f>
        <v>Growing</v>
      </c>
      <c r="CN136" s="44" t="str">
        <f>IF(CM136=$CM$4,CH136,#REF!)</f>
        <v>Slower</v>
      </c>
      <c r="CO136" s="44" t="s">
        <v>66</v>
      </c>
      <c r="CP136" s="44"/>
      <c r="CQ136" s="29" t="e">
        <f>AV136/100</f>
        <v>#VALUE!</v>
      </c>
      <c r="CS136" s="28">
        <f>AZ136</f>
        <v>3.5</v>
      </c>
      <c r="CT136" s="28">
        <f>BA136</f>
        <v>3.9</v>
      </c>
      <c r="CY136" s="2">
        <f>Q136/V136</f>
        <v>1.0838235294117649</v>
      </c>
      <c r="CZ136" s="2">
        <f>R136/W136</f>
        <v>1.1294915254237288</v>
      </c>
      <c r="DA136" s="2">
        <f>S136/X136</f>
        <v>0.86545454545454537</v>
      </c>
      <c r="DB136" s="2">
        <f>T136/Y136</f>
        <v>1.1345454545454543</v>
      </c>
      <c r="DC136" s="2">
        <f>T136/Z136</f>
        <v>1.1805405405405405</v>
      </c>
      <c r="DD136" s="2">
        <f>T136/AA136</f>
        <v>1.1199999999999999</v>
      </c>
    </row>
    <row r="137" spans="1:108" x14ac:dyDescent="0.25">
      <c r="A137">
        <f>[1]Sheet1!A136</f>
        <v>2989301</v>
      </c>
      <c r="B137" t="str">
        <f>[1]Sheet1!B136</f>
        <v>TJX Cos</v>
      </c>
      <c r="C137" t="str">
        <f>[1]Sheet1!C136</f>
        <v>Genl Retailers</v>
      </c>
      <c r="D137" s="1">
        <f>[1]Sheet1!D136</f>
        <v>43905</v>
      </c>
      <c r="E137" s="1">
        <f>[1]Sheet1!E136</f>
        <v>39912</v>
      </c>
      <c r="F137">
        <f>[1]Sheet1!F136</f>
        <v>10.1</v>
      </c>
      <c r="G137">
        <f>[1]Sheet1!G136</f>
        <v>10.7</v>
      </c>
      <c r="H137">
        <f>[1]Sheet1!H136</f>
        <v>11</v>
      </c>
      <c r="I137">
        <f>[1]Sheet1!I136</f>
        <v>9.3000000000000007</v>
      </c>
      <c r="J137">
        <f>[1]Sheet1!J136</f>
        <v>9.6</v>
      </c>
      <c r="K137">
        <f>[1]Sheet1!K136</f>
        <v>9.1999999999999993</v>
      </c>
      <c r="L137">
        <f>[1]Sheet1!L136</f>
        <v>5.3</v>
      </c>
      <c r="M137">
        <f>[1]Sheet1!M136</f>
        <v>5.3</v>
      </c>
      <c r="N137">
        <f>[1]Sheet1!N136</f>
        <v>5.5</v>
      </c>
      <c r="O137" s="13">
        <f>[1]Sheet1!O136</f>
        <v>5.5</v>
      </c>
      <c r="Q137">
        <f>[1]Sheet1!P136</f>
        <v>1.3</v>
      </c>
      <c r="R137">
        <f>[1]Sheet1!Q136</f>
        <v>1.63</v>
      </c>
      <c r="S137">
        <f>[1]Sheet1!R136</f>
        <v>1.82</v>
      </c>
      <c r="T137" s="13">
        <f>[1]Sheet1!S136</f>
        <v>1.71</v>
      </c>
      <c r="V137" s="3">
        <f t="shared" si="92"/>
        <v>1.9056603773584906</v>
      </c>
      <c r="W137" s="3">
        <f t="shared" si="93"/>
        <v>2.0188679245283017</v>
      </c>
      <c r="X137" s="3">
        <f t="shared" si="94"/>
        <v>2</v>
      </c>
      <c r="Y137" s="3">
        <f t="shared" si="95"/>
        <v>1.6909090909090911</v>
      </c>
      <c r="Z137" s="3">
        <f t="shared" si="96"/>
        <v>1.7454545454545454</v>
      </c>
      <c r="AA137" s="17">
        <f t="shared" si="97"/>
        <v>1.6727272727272726</v>
      </c>
      <c r="AC137">
        <f t="shared" si="98"/>
        <v>4.8</v>
      </c>
      <c r="AD137">
        <f t="shared" si="99"/>
        <v>5.3999999999999995</v>
      </c>
      <c r="AE137">
        <f t="shared" si="100"/>
        <v>5.5</v>
      </c>
      <c r="AF137">
        <f t="shared" si="101"/>
        <v>3.8000000000000007</v>
      </c>
      <c r="AG137">
        <f t="shared" si="102"/>
        <v>4.0999999999999996</v>
      </c>
      <c r="AH137">
        <f t="shared" si="103"/>
        <v>3.6999999999999993</v>
      </c>
      <c r="AI137" s="17">
        <f t="shared" si="104"/>
        <v>1.8389365351629501</v>
      </c>
      <c r="AJ137" s="3"/>
      <c r="AK137" s="4">
        <f>[1]Sheet1!AA136</f>
        <v>0.2</v>
      </c>
      <c r="AL137" s="4">
        <f>[1]Sheet1!AB136</f>
        <v>0.5</v>
      </c>
      <c r="AM137" s="4">
        <f>[1]Sheet1!AC136</f>
        <v>0.3</v>
      </c>
      <c r="AN137" s="4">
        <f>[1]Sheet1!AD136</f>
        <v>-1.4</v>
      </c>
      <c r="AO137" s="18">
        <f>[1]Sheet1!AE136</f>
        <v>-0.4</v>
      </c>
      <c r="AP137" s="3"/>
      <c r="AQ137">
        <f>[1]Sheet1!T136</f>
        <v>3.8</v>
      </c>
      <c r="AR137">
        <f>[1]Sheet1!U136</f>
        <v>6.5</v>
      </c>
      <c r="AS137">
        <f>[1]Sheet1!V136</f>
        <v>6.4</v>
      </c>
      <c r="AT137" s="13">
        <f>[1]Sheet1!W136</f>
        <v>9.1999999999999993</v>
      </c>
      <c r="AV137">
        <f>[1]Sheet1!X136</f>
        <v>13</v>
      </c>
      <c r="AW137">
        <f>[1]Sheet1!Y136</f>
        <v>28</v>
      </c>
      <c r="AX137">
        <f>[1]Sheet1!Z136</f>
        <v>14</v>
      </c>
      <c r="AZ137">
        <f>[1]Sheet1!AF136</f>
        <v>4.5</v>
      </c>
      <c r="BA137" s="13">
        <f>[1]Sheet1!AG136</f>
        <v>4.8</v>
      </c>
      <c r="BC137" s="2">
        <f t="shared" si="105"/>
        <v>1.9056603773584906</v>
      </c>
      <c r="BD137" s="2">
        <f t="shared" si="106"/>
        <v>2.0188679245283017</v>
      </c>
      <c r="BE137" s="2">
        <f t="shared" si="107"/>
        <v>2</v>
      </c>
      <c r="BF137" s="2">
        <f t="shared" si="108"/>
        <v>1.6909090909090911</v>
      </c>
      <c r="BG137" s="2">
        <f t="shared" si="109"/>
        <v>1.7454545454545454</v>
      </c>
      <c r="BH137" s="15">
        <f t="shared" si="110"/>
        <v>1.6727272727272726</v>
      </c>
      <c r="BI137" s="1">
        <f t="shared" si="111"/>
        <v>1</v>
      </c>
      <c r="BJ137" s="1">
        <f t="shared" si="112"/>
        <v>1</v>
      </c>
      <c r="BK137" s="1">
        <f t="shared" si="113"/>
        <v>1</v>
      </c>
      <c r="BL137" s="1">
        <f t="shared" si="114"/>
        <v>1</v>
      </c>
      <c r="BM137" s="1">
        <f t="shared" si="115"/>
        <v>1</v>
      </c>
      <c r="BN137" s="1">
        <f t="shared" si="116"/>
        <v>1</v>
      </c>
      <c r="BO137" s="42">
        <f t="shared" si="117"/>
        <v>6</v>
      </c>
      <c r="BP137" s="1" t="str">
        <f t="shared" si="118"/>
        <v>0</v>
      </c>
      <c r="BQ137" s="1" t="str">
        <f t="shared" si="119"/>
        <v>0</v>
      </c>
      <c r="BR137" s="1" t="str">
        <f t="shared" si="120"/>
        <v>0</v>
      </c>
      <c r="BS137" s="1" t="str">
        <f t="shared" si="121"/>
        <v>0</v>
      </c>
      <c r="BT137" s="1" t="str">
        <f t="shared" si="122"/>
        <v>0</v>
      </c>
      <c r="BU137" s="1" t="str">
        <f t="shared" si="123"/>
        <v>0</v>
      </c>
      <c r="BV137" s="42">
        <f t="shared" si="124"/>
        <v>0</v>
      </c>
      <c r="BW137" s="2" t="str">
        <f t="shared" si="90"/>
        <v>Value Creator</v>
      </c>
      <c r="BX137" s="2" t="s">
        <v>63</v>
      </c>
      <c r="BY137" s="39">
        <f t="shared" si="125"/>
        <v>6</v>
      </c>
      <c r="BZ137" s="36" t="s">
        <v>62</v>
      </c>
      <c r="CA137" s="39" t="s">
        <v>83</v>
      </c>
      <c r="CB137" s="39" t="str">
        <f t="shared" si="126"/>
        <v>Increasing</v>
      </c>
      <c r="CC137" s="21">
        <f>(1+(AQ137/100))*(1+(AR137/100))*(1+(AS137/100))*(1+(AT137/100))-1</f>
        <v>0.28443232736000001</v>
      </c>
      <c r="CD137" s="21">
        <f>(1+(AR137/100))*(1+(AS137/100))*(1+(AT137/100))-1</f>
        <v>0.23741071999999996</v>
      </c>
      <c r="CE137" s="21">
        <f>(1+(AS137/100))*(1+(AT137/100))-1</f>
        <v>0.16188800000000025</v>
      </c>
      <c r="CF137" s="21">
        <f>AT137/100</f>
        <v>9.1999999999999998E-2</v>
      </c>
      <c r="CG137" s="34">
        <f t="shared" si="91"/>
        <v>0.19393276184000005</v>
      </c>
      <c r="CH137" s="43" t="str">
        <f>IF(CF137&gt;CG137,$CN$4,$CN$5)</f>
        <v>Slower</v>
      </c>
      <c r="CI137" s="43">
        <f t="shared" si="127"/>
        <v>9.1999999999999998E-2</v>
      </c>
      <c r="CJ137" s="43">
        <f t="shared" si="128"/>
        <v>0.19393276184000005</v>
      </c>
      <c r="CK137" s="43" t="str">
        <f>IF(AND(BW137=$BW$6,CM137=$CM$5),$CK$4,$CK$5)</f>
        <v>and</v>
      </c>
      <c r="CL137" s="43" t="s">
        <v>69</v>
      </c>
      <c r="CM137" s="31" t="str">
        <f>IF(CF137&gt;0,"Growing","Shrinking")</f>
        <v>Growing</v>
      </c>
      <c r="CN137" s="44" t="str">
        <f>IF(CM137=$CM$4,CH137,#REF!)</f>
        <v>Slower</v>
      </c>
      <c r="CO137" s="44" t="s">
        <v>66</v>
      </c>
      <c r="CP137" s="44"/>
      <c r="CQ137" s="29">
        <f>AV137/100</f>
        <v>0.13</v>
      </c>
      <c r="CS137" s="28">
        <f>AZ137</f>
        <v>4.5</v>
      </c>
      <c r="CT137" s="28">
        <f>BA137</f>
        <v>4.8</v>
      </c>
      <c r="CY137" s="2">
        <f>Q137/V137</f>
        <v>0.68217821782178223</v>
      </c>
      <c r="CZ137" s="2">
        <f>R137/W137</f>
        <v>0.80738317757009348</v>
      </c>
      <c r="DA137" s="2">
        <f>S137/X137</f>
        <v>0.91</v>
      </c>
      <c r="DB137" s="2">
        <f>T137/Y137</f>
        <v>1.0112903225806451</v>
      </c>
      <c r="DC137" s="2">
        <f>T137/Z137</f>
        <v>0.97968750000000004</v>
      </c>
      <c r="DD137" s="2">
        <f>T137/AA137</f>
        <v>1.0222826086956522</v>
      </c>
    </row>
    <row r="138" spans="1:108" x14ac:dyDescent="0.25">
      <c r="A138">
        <f>[1]Sheet1!A137</f>
        <v>4643735</v>
      </c>
      <c r="B138" t="str">
        <f>[1]Sheet1!B137</f>
        <v>Tods</v>
      </c>
      <c r="C138" t="str">
        <f>[1]Sheet1!C137</f>
        <v>Personal Goods</v>
      </c>
      <c r="D138" s="1">
        <f>[1]Sheet1!D137</f>
        <v>2721</v>
      </c>
      <c r="E138" s="1">
        <f>[1]Sheet1!E137</f>
        <v>2469</v>
      </c>
      <c r="F138">
        <f>[1]Sheet1!F137</f>
        <v>9.6</v>
      </c>
      <c r="G138">
        <f>[1]Sheet1!G137</f>
        <v>8.5</v>
      </c>
      <c r="H138">
        <f>[1]Sheet1!H137</f>
        <v>7.8</v>
      </c>
      <c r="I138">
        <f>[1]Sheet1!I137</f>
        <v>6.6</v>
      </c>
      <c r="J138">
        <f>[1]Sheet1!J137</f>
        <v>6.3</v>
      </c>
      <c r="K138">
        <f>[1]Sheet1!K137</f>
        <v>6.7</v>
      </c>
      <c r="L138">
        <f>[1]Sheet1!L137</f>
        <v>6</v>
      </c>
      <c r="M138">
        <f>[1]Sheet1!M137</f>
        <v>6</v>
      </c>
      <c r="N138">
        <f>[1]Sheet1!N137</f>
        <v>6</v>
      </c>
      <c r="O138" s="13">
        <f>[1]Sheet1!O137</f>
        <v>6</v>
      </c>
      <c r="Q138">
        <f>[1]Sheet1!P137</f>
        <v>1.71</v>
      </c>
      <c r="R138">
        <f>[1]Sheet1!Q137</f>
        <v>1.55</v>
      </c>
      <c r="S138">
        <f>[1]Sheet1!R137</f>
        <v>1.34</v>
      </c>
      <c r="T138" s="13">
        <f>[1]Sheet1!S137</f>
        <v>1.26</v>
      </c>
      <c r="V138" s="3">
        <f t="shared" si="92"/>
        <v>1.5999999999999999</v>
      </c>
      <c r="W138" s="3">
        <f t="shared" si="93"/>
        <v>1.4166666666666667</v>
      </c>
      <c r="X138" s="3">
        <f t="shared" si="94"/>
        <v>1.3</v>
      </c>
      <c r="Y138" s="3">
        <f t="shared" si="95"/>
        <v>1.0999999999999999</v>
      </c>
      <c r="Z138" s="3">
        <f t="shared" si="96"/>
        <v>1.05</v>
      </c>
      <c r="AA138" s="17">
        <f t="shared" si="97"/>
        <v>1.1166666666666667</v>
      </c>
      <c r="AC138">
        <f t="shared" si="98"/>
        <v>3.5999999999999996</v>
      </c>
      <c r="AD138">
        <f t="shared" si="99"/>
        <v>2.5</v>
      </c>
      <c r="AE138">
        <f t="shared" si="100"/>
        <v>1.7999999999999998</v>
      </c>
      <c r="AF138">
        <f t="shared" si="101"/>
        <v>0.59999999999999964</v>
      </c>
      <c r="AG138">
        <f t="shared" si="102"/>
        <v>0.29999999999999982</v>
      </c>
      <c r="AH138">
        <f t="shared" si="103"/>
        <v>0.70000000000000018</v>
      </c>
      <c r="AI138" s="17">
        <f t="shared" si="104"/>
        <v>1.2638888888888886</v>
      </c>
      <c r="AJ138" s="3"/>
      <c r="AK138" s="4">
        <f>[1]Sheet1!AA137</f>
        <v>1</v>
      </c>
      <c r="AL138" s="4">
        <f>[1]Sheet1!AB137</f>
        <v>-1</v>
      </c>
      <c r="AM138" s="4">
        <f>[1]Sheet1!AC137</f>
        <v>-0.7</v>
      </c>
      <c r="AN138" s="4">
        <f>[1]Sheet1!AD137</f>
        <v>-1.5</v>
      </c>
      <c r="AO138" s="18">
        <f>[1]Sheet1!AE137</f>
        <v>0.3</v>
      </c>
      <c r="AP138" s="3"/>
      <c r="AQ138">
        <f>[1]Sheet1!T137</f>
        <v>9.6</v>
      </c>
      <c r="AR138">
        <f>[1]Sheet1!U137</f>
        <v>16.100000000000001</v>
      </c>
      <c r="AS138">
        <f>[1]Sheet1!V137</f>
        <v>1</v>
      </c>
      <c r="AT138" s="13">
        <f>[1]Sheet1!W137</f>
        <v>2.8</v>
      </c>
      <c r="AV138">
        <f>[1]Sheet1!X137</f>
        <v>4</v>
      </c>
      <c r="AW138">
        <f>[1]Sheet1!Y137</f>
        <v>27</v>
      </c>
      <c r="AX138" t="str">
        <f>[1]Sheet1!Z137</f>
        <v>-</v>
      </c>
      <c r="AZ138">
        <f>[1]Sheet1!AF137</f>
        <v>3.5</v>
      </c>
      <c r="BA138" s="13">
        <f>[1]Sheet1!AG137</f>
        <v>3.7</v>
      </c>
      <c r="BC138" s="2">
        <f t="shared" si="105"/>
        <v>1.5999999999999999</v>
      </c>
      <c r="BD138" s="2">
        <f t="shared" si="106"/>
        <v>1.4166666666666667</v>
      </c>
      <c r="BE138" s="2">
        <f t="shared" si="107"/>
        <v>1.3</v>
      </c>
      <c r="BF138" s="2">
        <f t="shared" si="108"/>
        <v>1.0999999999999999</v>
      </c>
      <c r="BG138" s="2">
        <f t="shared" si="109"/>
        <v>1.05</v>
      </c>
      <c r="BH138" s="15">
        <f t="shared" si="110"/>
        <v>1.1166666666666667</v>
      </c>
      <c r="BI138" s="1">
        <f t="shared" si="111"/>
        <v>1</v>
      </c>
      <c r="BJ138" s="1">
        <f t="shared" si="112"/>
        <v>1</v>
      </c>
      <c r="BK138" s="1">
        <f t="shared" si="113"/>
        <v>1</v>
      </c>
      <c r="BL138" s="1">
        <f t="shared" si="114"/>
        <v>1</v>
      </c>
      <c r="BM138" s="1">
        <f t="shared" si="115"/>
        <v>1</v>
      </c>
      <c r="BN138" s="1">
        <f t="shared" si="116"/>
        <v>1</v>
      </c>
      <c r="BO138" s="42">
        <f t="shared" si="117"/>
        <v>6</v>
      </c>
      <c r="BP138" s="1" t="str">
        <f t="shared" si="118"/>
        <v>0</v>
      </c>
      <c r="BQ138" s="1" t="str">
        <f t="shared" si="119"/>
        <v>0</v>
      </c>
      <c r="BR138" s="1" t="str">
        <f t="shared" si="120"/>
        <v>0</v>
      </c>
      <c r="BS138" s="1" t="str">
        <f t="shared" si="121"/>
        <v>0</v>
      </c>
      <c r="BT138" s="1" t="str">
        <f t="shared" si="122"/>
        <v>0</v>
      </c>
      <c r="BU138" s="1" t="str">
        <f t="shared" si="123"/>
        <v>0</v>
      </c>
      <c r="BV138" s="42">
        <f t="shared" si="124"/>
        <v>0</v>
      </c>
      <c r="BW138" s="2" t="str">
        <f t="shared" si="90"/>
        <v>Value Creator</v>
      </c>
      <c r="BX138" s="2" t="s">
        <v>63</v>
      </c>
      <c r="BY138" s="39">
        <f t="shared" si="125"/>
        <v>6</v>
      </c>
      <c r="BZ138" s="36" t="s">
        <v>62</v>
      </c>
      <c r="CA138" s="39" t="s">
        <v>83</v>
      </c>
      <c r="CB138" s="39" t="str">
        <f t="shared" si="126"/>
        <v>Decreasing</v>
      </c>
      <c r="CC138" s="21">
        <f>(1+(AQ138/100))*(1+(AR138/100))*(1+(AS138/100))*(1+(AT138/100))-1</f>
        <v>0.32116561568000024</v>
      </c>
      <c r="CD138" s="21">
        <f>(1+(AR138/100))*(1+(AS138/100))*(1+(AT138/100))-1</f>
        <v>0.20544308000000022</v>
      </c>
      <c r="CE138" s="21">
        <f>(1+(AS138/100))*(1+(AT138/100))-1</f>
        <v>3.8280000000000092E-2</v>
      </c>
      <c r="CF138" s="21">
        <f>AT138/100</f>
        <v>2.7999999999999997E-2</v>
      </c>
      <c r="CG138" s="34">
        <f t="shared" si="91"/>
        <v>0.14822217392000014</v>
      </c>
      <c r="CH138" s="43" t="str">
        <f>IF(CF138&gt;CG138,$CN$4,$CN$5)</f>
        <v>Slower</v>
      </c>
      <c r="CI138" s="43">
        <f t="shared" si="127"/>
        <v>2.7999999999999997E-2</v>
      </c>
      <c r="CJ138" s="43">
        <f t="shared" si="128"/>
        <v>0.14822217392000014</v>
      </c>
      <c r="CK138" s="43" t="str">
        <f>IF(AND(BW138=$BW$6,CM138=$CM$5),$CK$4,$CK$5)</f>
        <v>and</v>
      </c>
      <c r="CL138" s="43" t="s">
        <v>69</v>
      </c>
      <c r="CM138" s="31" t="str">
        <f>IF(CF138&gt;0,"Growing","Shrinking")</f>
        <v>Growing</v>
      </c>
      <c r="CN138" s="44" t="str">
        <f>IF(CM138=$CM$4,CH138,#REF!)</f>
        <v>Slower</v>
      </c>
      <c r="CO138" s="44" t="s">
        <v>66</v>
      </c>
      <c r="CP138" s="44"/>
      <c r="CQ138" s="29">
        <f>AV138/100</f>
        <v>0.04</v>
      </c>
      <c r="CS138" s="28">
        <f>AZ138</f>
        <v>3.5</v>
      </c>
      <c r="CT138" s="28">
        <f>BA138</f>
        <v>3.7</v>
      </c>
      <c r="CY138" s="2">
        <f>Q138/V138</f>
        <v>1.0687500000000001</v>
      </c>
      <c r="CZ138" s="2">
        <f>R138/W138</f>
        <v>1.0941176470588234</v>
      </c>
      <c r="DA138" s="2">
        <f>S138/X138</f>
        <v>1.0307692307692309</v>
      </c>
      <c r="DB138" s="2">
        <f>T138/Y138</f>
        <v>1.1454545454545455</v>
      </c>
      <c r="DC138" s="2">
        <f>T138/Z138</f>
        <v>1.2</v>
      </c>
      <c r="DD138" s="2">
        <f>T138/AA138</f>
        <v>1.1283582089552238</v>
      </c>
    </row>
    <row r="139" spans="1:108" x14ac:dyDescent="0.25">
      <c r="A139" t="str">
        <f>[1]Sheet1!A138</f>
        <v>B28TS42</v>
      </c>
      <c r="B139" t="str">
        <f>[1]Sheet1!B138</f>
        <v>Ulta Salon</v>
      </c>
      <c r="C139" t="str">
        <f>[1]Sheet1!C138</f>
        <v>Genl Retailers</v>
      </c>
      <c r="D139" s="1">
        <f>[1]Sheet1!D138</f>
        <v>8178</v>
      </c>
      <c r="E139" s="1">
        <f>[1]Sheet1!E138</f>
        <v>7377</v>
      </c>
      <c r="F139">
        <f>[1]Sheet1!F138</f>
        <v>9.1999999999999993</v>
      </c>
      <c r="G139">
        <f>[1]Sheet1!G138</f>
        <v>9.5</v>
      </c>
      <c r="H139">
        <f>[1]Sheet1!H138</f>
        <v>8.9</v>
      </c>
      <c r="I139">
        <f>[1]Sheet1!I138</f>
        <v>9.1</v>
      </c>
      <c r="J139">
        <f>[1]Sheet1!J138</f>
        <v>8.9</v>
      </c>
      <c r="K139">
        <f>[1]Sheet1!K138</f>
        <v>9.1</v>
      </c>
      <c r="L139">
        <f>[1]Sheet1!L138</f>
        <v>5.8</v>
      </c>
      <c r="M139">
        <f>[1]Sheet1!M138</f>
        <v>5.8</v>
      </c>
      <c r="N139">
        <f>[1]Sheet1!N138</f>
        <v>5.8</v>
      </c>
      <c r="O139" s="13">
        <f>[1]Sheet1!O138</f>
        <v>5.9</v>
      </c>
      <c r="Q139">
        <f>[1]Sheet1!P138</f>
        <v>1.88</v>
      </c>
      <c r="R139">
        <f>[1]Sheet1!Q138</f>
        <v>2.2999999999999998</v>
      </c>
      <c r="S139">
        <f>[1]Sheet1!R138</f>
        <v>2.0699999999999998</v>
      </c>
      <c r="T139" s="13">
        <f>[1]Sheet1!S138</f>
        <v>2.15</v>
      </c>
      <c r="V139" s="3">
        <f t="shared" si="92"/>
        <v>1.586206896551724</v>
      </c>
      <c r="W139" s="3">
        <f t="shared" si="93"/>
        <v>1.6379310344827587</v>
      </c>
      <c r="X139" s="3">
        <f t="shared" si="94"/>
        <v>1.5344827586206897</v>
      </c>
      <c r="Y139" s="3">
        <f t="shared" si="95"/>
        <v>1.5423728813559321</v>
      </c>
      <c r="Z139" s="3">
        <f t="shared" si="96"/>
        <v>1.5084745762711864</v>
      </c>
      <c r="AA139" s="17">
        <f t="shared" si="97"/>
        <v>1.5423728813559321</v>
      </c>
      <c r="AC139">
        <f t="shared" si="98"/>
        <v>3.3999999999999995</v>
      </c>
      <c r="AD139">
        <f t="shared" si="99"/>
        <v>3.7</v>
      </c>
      <c r="AE139">
        <f t="shared" si="100"/>
        <v>3.1000000000000005</v>
      </c>
      <c r="AF139">
        <f t="shared" si="101"/>
        <v>3.1999999999999993</v>
      </c>
      <c r="AG139">
        <f t="shared" si="102"/>
        <v>3</v>
      </c>
      <c r="AH139">
        <f t="shared" si="103"/>
        <v>3.1999999999999993</v>
      </c>
      <c r="AI139" s="17">
        <f t="shared" si="104"/>
        <v>1.558640171439704</v>
      </c>
      <c r="AJ139" s="3"/>
      <c r="AK139" s="4">
        <f>[1]Sheet1!AA138</f>
        <v>1.7</v>
      </c>
      <c r="AL139" s="4">
        <f>[1]Sheet1!AB138</f>
        <v>0.3</v>
      </c>
      <c r="AM139" s="4">
        <f>[1]Sheet1!AC138</f>
        <v>-0.6</v>
      </c>
      <c r="AN139" s="4">
        <f>[1]Sheet1!AD138</f>
        <v>0.1</v>
      </c>
      <c r="AO139" s="18">
        <f>[1]Sheet1!AE138</f>
        <v>0.2</v>
      </c>
      <c r="AP139" s="3"/>
      <c r="AQ139">
        <f>[1]Sheet1!T138</f>
        <v>20</v>
      </c>
      <c r="AR139">
        <f>[1]Sheet1!U138</f>
        <v>24</v>
      </c>
      <c r="AS139">
        <f>[1]Sheet1!V138</f>
        <v>19.8</v>
      </c>
      <c r="AT139" s="13">
        <f>[1]Sheet1!W138</f>
        <v>8.6999999999999993</v>
      </c>
      <c r="AV139">
        <f>[1]Sheet1!X138</f>
        <v>6</v>
      </c>
      <c r="AW139" t="str">
        <f>[1]Sheet1!Y138</f>
        <v>-</v>
      </c>
      <c r="AX139" t="str">
        <f>[1]Sheet1!Z138</f>
        <v>-</v>
      </c>
      <c r="AZ139">
        <f>[1]Sheet1!AF138</f>
        <v>5.3</v>
      </c>
      <c r="BA139" s="13">
        <f>[1]Sheet1!AG138</f>
        <v>6.1</v>
      </c>
      <c r="BC139" s="2">
        <f t="shared" si="105"/>
        <v>1.586206896551724</v>
      </c>
      <c r="BD139" s="2">
        <f t="shared" si="106"/>
        <v>1.6379310344827587</v>
      </c>
      <c r="BE139" s="2">
        <f t="shared" si="107"/>
        <v>1.5344827586206897</v>
      </c>
      <c r="BF139" s="2">
        <f t="shared" si="108"/>
        <v>1.5423728813559321</v>
      </c>
      <c r="BG139" s="2">
        <f t="shared" si="109"/>
        <v>1.5084745762711864</v>
      </c>
      <c r="BH139" s="15">
        <f t="shared" si="110"/>
        <v>1.5423728813559321</v>
      </c>
      <c r="BI139" s="1">
        <f t="shared" si="111"/>
        <v>1</v>
      </c>
      <c r="BJ139" s="1">
        <f t="shared" si="112"/>
        <v>1</v>
      </c>
      <c r="BK139" s="1">
        <f t="shared" si="113"/>
        <v>1</v>
      </c>
      <c r="BL139" s="1">
        <f t="shared" si="114"/>
        <v>1</v>
      </c>
      <c r="BM139" s="1">
        <f t="shared" si="115"/>
        <v>1</v>
      </c>
      <c r="BN139" s="1">
        <f t="shared" si="116"/>
        <v>1</v>
      </c>
      <c r="BO139" s="42">
        <f t="shared" si="117"/>
        <v>6</v>
      </c>
      <c r="BP139" s="1" t="str">
        <f t="shared" si="118"/>
        <v>0</v>
      </c>
      <c r="BQ139" s="1" t="str">
        <f t="shared" si="119"/>
        <v>0</v>
      </c>
      <c r="BR139" s="1" t="str">
        <f t="shared" si="120"/>
        <v>0</v>
      </c>
      <c r="BS139" s="1" t="str">
        <f t="shared" si="121"/>
        <v>0</v>
      </c>
      <c r="BT139" s="1" t="str">
        <f t="shared" si="122"/>
        <v>0</v>
      </c>
      <c r="BU139" s="1" t="str">
        <f t="shared" si="123"/>
        <v>0</v>
      </c>
      <c r="BV139" s="42">
        <f t="shared" si="124"/>
        <v>0</v>
      </c>
      <c r="BW139" s="2" t="str">
        <f t="shared" si="90"/>
        <v>Value Creator</v>
      </c>
      <c r="BX139" s="2" t="s">
        <v>63</v>
      </c>
      <c r="BY139" s="39">
        <f t="shared" si="125"/>
        <v>6</v>
      </c>
      <c r="BZ139" s="36" t="s">
        <v>62</v>
      </c>
      <c r="CA139" s="39" t="s">
        <v>83</v>
      </c>
      <c r="CB139" s="39" t="str">
        <f t="shared" si="126"/>
        <v>Decreasing</v>
      </c>
      <c r="CC139" s="21">
        <f>(1+(AQ139/100))*(1+(AR139/100))*(1+(AS139/100))*(1+(AT139/100))-1</f>
        <v>0.93771228799999995</v>
      </c>
      <c r="CD139" s="21">
        <f>(1+(AR139/100))*(1+(AS139/100))*(1+(AT139/100))-1</f>
        <v>0.61476023999999985</v>
      </c>
      <c r="CE139" s="21">
        <f>(1+(AS139/100))*(1+(AT139/100))-1</f>
        <v>0.30222599999999988</v>
      </c>
      <c r="CF139" s="21">
        <f>AT139/100</f>
        <v>8.6999999999999994E-2</v>
      </c>
      <c r="CG139" s="34">
        <f t="shared" si="91"/>
        <v>0.48542463199999991</v>
      </c>
      <c r="CH139" s="43" t="str">
        <f>IF(CF139&gt;CG139,$CN$4,$CN$5)</f>
        <v>Slower</v>
      </c>
      <c r="CI139" s="43">
        <f t="shared" si="127"/>
        <v>8.6999999999999994E-2</v>
      </c>
      <c r="CJ139" s="43">
        <f t="shared" si="128"/>
        <v>0.48542463199999991</v>
      </c>
      <c r="CK139" s="43" t="str">
        <f>IF(AND(BW139=$BW$6,CM139=$CM$5),$CK$4,$CK$5)</f>
        <v>and</v>
      </c>
      <c r="CL139" s="43" t="s">
        <v>69</v>
      </c>
      <c r="CM139" s="31" t="str">
        <f>IF(CF139&gt;0,"Growing","Shrinking")</f>
        <v>Growing</v>
      </c>
      <c r="CN139" s="44" t="str">
        <f>IF(CM139=$CM$4,CH139,#REF!)</f>
        <v>Slower</v>
      </c>
      <c r="CO139" s="44" t="s">
        <v>66</v>
      </c>
      <c r="CP139" s="44"/>
      <c r="CQ139" s="29">
        <f>AV139/100</f>
        <v>0.06</v>
      </c>
      <c r="CS139" s="28">
        <f>AZ139</f>
        <v>5.3</v>
      </c>
      <c r="CT139" s="28">
        <f>BA139</f>
        <v>6.1</v>
      </c>
      <c r="CY139" s="2">
        <f>Q139/V139</f>
        <v>1.1852173913043478</v>
      </c>
      <c r="CZ139" s="2">
        <f>R139/W139</f>
        <v>1.4042105263157894</v>
      </c>
      <c r="DA139" s="2">
        <f>S139/X139</f>
        <v>1.3489887640449436</v>
      </c>
      <c r="DB139" s="2">
        <f>T139/Y139</f>
        <v>1.3939560439560441</v>
      </c>
      <c r="DC139" s="2">
        <f>T139/Z139</f>
        <v>1.4252808988764045</v>
      </c>
      <c r="DD139" s="2">
        <f>T139/AA139</f>
        <v>1.3939560439560441</v>
      </c>
    </row>
    <row r="140" spans="1:108" x14ac:dyDescent="0.25">
      <c r="A140" t="str">
        <f>[1]Sheet1!A139</f>
        <v>B0PZN11</v>
      </c>
      <c r="B140" t="str">
        <f>[1]Sheet1!B139</f>
        <v>Under Armour</v>
      </c>
      <c r="C140" t="str">
        <f>[1]Sheet1!C139</f>
        <v>Personal Goods</v>
      </c>
      <c r="D140" s="1">
        <f>[1]Sheet1!D139</f>
        <v>15282</v>
      </c>
      <c r="E140" s="1">
        <f>[1]Sheet1!E139</f>
        <v>14777</v>
      </c>
      <c r="F140">
        <f>[1]Sheet1!F139</f>
        <v>11</v>
      </c>
      <c r="G140">
        <f>[1]Sheet1!G139</f>
        <v>10.199999999999999</v>
      </c>
      <c r="H140">
        <f>[1]Sheet1!H139</f>
        <v>9.6</v>
      </c>
      <c r="I140">
        <f>[1]Sheet1!I139</f>
        <v>11.6</v>
      </c>
      <c r="J140">
        <f>[1]Sheet1!J139</f>
        <v>10.9</v>
      </c>
      <c r="K140">
        <f>[1]Sheet1!K139</f>
        <v>11.7</v>
      </c>
      <c r="L140">
        <f>[1]Sheet1!L139</f>
        <v>5.9</v>
      </c>
      <c r="M140">
        <f>[1]Sheet1!M139</f>
        <v>6</v>
      </c>
      <c r="N140">
        <f>[1]Sheet1!N139</f>
        <v>5.9</v>
      </c>
      <c r="O140" s="13">
        <f>[1]Sheet1!O139</f>
        <v>6</v>
      </c>
      <c r="Q140">
        <f>[1]Sheet1!P139</f>
        <v>3.43</v>
      </c>
      <c r="R140">
        <f>[1]Sheet1!Q139</f>
        <v>3.91</v>
      </c>
      <c r="S140">
        <f>[1]Sheet1!R139</f>
        <v>3.86</v>
      </c>
      <c r="T140" s="13">
        <f>[1]Sheet1!S139</f>
        <v>6.35</v>
      </c>
      <c r="V140" s="3">
        <f t="shared" si="92"/>
        <v>1.8644067796610169</v>
      </c>
      <c r="W140" s="3">
        <f t="shared" si="93"/>
        <v>1.7</v>
      </c>
      <c r="X140" s="3">
        <f t="shared" si="94"/>
        <v>1.6271186440677965</v>
      </c>
      <c r="Y140" s="3">
        <f t="shared" si="95"/>
        <v>1.9333333333333333</v>
      </c>
      <c r="Z140" s="3">
        <f t="shared" si="96"/>
        <v>1.8166666666666667</v>
      </c>
      <c r="AA140" s="17">
        <f t="shared" si="97"/>
        <v>1.95</v>
      </c>
      <c r="AC140">
        <f t="shared" si="98"/>
        <v>5.0999999999999996</v>
      </c>
      <c r="AD140">
        <f t="shared" si="99"/>
        <v>4.1999999999999993</v>
      </c>
      <c r="AE140">
        <f t="shared" si="100"/>
        <v>3.6999999999999993</v>
      </c>
      <c r="AF140">
        <f t="shared" si="101"/>
        <v>5.6</v>
      </c>
      <c r="AG140">
        <f t="shared" si="102"/>
        <v>4.9000000000000004</v>
      </c>
      <c r="AH140">
        <f t="shared" si="103"/>
        <v>5.6999999999999993</v>
      </c>
      <c r="AI140" s="17">
        <f t="shared" si="104"/>
        <v>1.8152542372881355</v>
      </c>
      <c r="AJ140" s="3"/>
      <c r="AK140" s="4">
        <f>[1]Sheet1!AA139</f>
        <v>1.4</v>
      </c>
      <c r="AL140" s="4">
        <f>[1]Sheet1!AB139</f>
        <v>-0.8</v>
      </c>
      <c r="AM140" s="4">
        <f>[1]Sheet1!AC139</f>
        <v>-0.6</v>
      </c>
      <c r="AN140" s="4">
        <f>[1]Sheet1!AD139</f>
        <v>1.3</v>
      </c>
      <c r="AO140" s="18">
        <f>[1]Sheet1!AE139</f>
        <v>0.8</v>
      </c>
      <c r="AP140" s="3"/>
      <c r="AQ140">
        <f>[1]Sheet1!T139</f>
        <v>36.299999999999997</v>
      </c>
      <c r="AR140">
        <f>[1]Sheet1!U139</f>
        <v>19.3</v>
      </c>
      <c r="AS140">
        <f>[1]Sheet1!V139</f>
        <v>32.1</v>
      </c>
      <c r="AT140" s="13">
        <f>[1]Sheet1!W139</f>
        <v>14</v>
      </c>
      <c r="AV140">
        <f>[1]Sheet1!X139</f>
        <v>16</v>
      </c>
      <c r="AW140">
        <f>[1]Sheet1!Y139</f>
        <v>0</v>
      </c>
      <c r="AX140" t="str">
        <f>[1]Sheet1!Z139</f>
        <v>-</v>
      </c>
      <c r="AZ140">
        <f>[1]Sheet1!AF139</f>
        <v>11.3</v>
      </c>
      <c r="BA140" s="13">
        <f>[1]Sheet1!AG139</f>
        <v>15.4</v>
      </c>
      <c r="BC140" s="2">
        <f t="shared" si="105"/>
        <v>1.8644067796610169</v>
      </c>
      <c r="BD140" s="2">
        <f t="shared" si="106"/>
        <v>1.7</v>
      </c>
      <c r="BE140" s="2">
        <f t="shared" si="107"/>
        <v>1.6271186440677965</v>
      </c>
      <c r="BF140" s="2">
        <f t="shared" si="108"/>
        <v>1.9333333333333333</v>
      </c>
      <c r="BG140" s="2">
        <f t="shared" si="109"/>
        <v>1.8166666666666667</v>
      </c>
      <c r="BH140" s="15">
        <f t="shared" si="110"/>
        <v>1.95</v>
      </c>
      <c r="BI140" s="1">
        <f t="shared" si="111"/>
        <v>1</v>
      </c>
      <c r="BJ140" s="1">
        <f t="shared" si="112"/>
        <v>1</v>
      </c>
      <c r="BK140" s="1">
        <f t="shared" si="113"/>
        <v>1</v>
      </c>
      <c r="BL140" s="1">
        <f t="shared" si="114"/>
        <v>1</v>
      </c>
      <c r="BM140" s="1">
        <f t="shared" si="115"/>
        <v>1</v>
      </c>
      <c r="BN140" s="1">
        <f t="shared" si="116"/>
        <v>1</v>
      </c>
      <c r="BO140" s="42">
        <f t="shared" si="117"/>
        <v>6</v>
      </c>
      <c r="BP140" s="1" t="str">
        <f t="shared" si="118"/>
        <v>0</v>
      </c>
      <c r="BQ140" s="1" t="str">
        <f t="shared" si="119"/>
        <v>0</v>
      </c>
      <c r="BR140" s="1" t="str">
        <f t="shared" si="120"/>
        <v>0</v>
      </c>
      <c r="BS140" s="1" t="str">
        <f t="shared" si="121"/>
        <v>0</v>
      </c>
      <c r="BT140" s="1" t="str">
        <f t="shared" si="122"/>
        <v>0</v>
      </c>
      <c r="BU140" s="1" t="str">
        <f t="shared" si="123"/>
        <v>0</v>
      </c>
      <c r="BV140" s="42">
        <f t="shared" si="124"/>
        <v>0</v>
      </c>
      <c r="BW140" s="2" t="str">
        <f t="shared" si="90"/>
        <v>Value Creator</v>
      </c>
      <c r="BX140" s="2" t="s">
        <v>63</v>
      </c>
      <c r="BY140" s="39">
        <f t="shared" si="125"/>
        <v>6</v>
      </c>
      <c r="BZ140" s="36" t="s">
        <v>62</v>
      </c>
      <c r="CA140" s="39" t="s">
        <v>83</v>
      </c>
      <c r="CB140" s="39" t="str">
        <f t="shared" si="126"/>
        <v>Decreasing</v>
      </c>
      <c r="CC140" s="21">
        <f>(1+(AQ140/100))*(1+(AR140/100))*(1+(AS140/100))*(1+(AT140/100))-1</f>
        <v>1.4487472904600005</v>
      </c>
      <c r="CD140" s="21">
        <f>(1+(AR140/100))*(1+(AS140/100))*(1+(AT140/100))-1</f>
        <v>0.79658642000000013</v>
      </c>
      <c r="CE140" s="21">
        <f>(1+(AS140/100))*(1+(AT140/100))-1</f>
        <v>0.50594000000000006</v>
      </c>
      <c r="CF140" s="21">
        <f>AT140/100</f>
        <v>0.14000000000000001</v>
      </c>
      <c r="CG140" s="34">
        <f t="shared" si="91"/>
        <v>0.72281842761500015</v>
      </c>
      <c r="CH140" s="43" t="str">
        <f>IF(CF140&gt;CG140,$CN$4,$CN$5)</f>
        <v>Slower</v>
      </c>
      <c r="CI140" s="43">
        <f t="shared" si="127"/>
        <v>0.14000000000000001</v>
      </c>
      <c r="CJ140" s="43">
        <f t="shared" si="128"/>
        <v>0.72281842761500015</v>
      </c>
      <c r="CK140" s="43" t="str">
        <f>IF(AND(BW140=$BW$6,CM140=$CM$5),$CK$4,$CK$5)</f>
        <v>and</v>
      </c>
      <c r="CL140" s="43" t="s">
        <v>69</v>
      </c>
      <c r="CM140" s="31" t="str">
        <f>IF(CF140&gt;0,"Growing","Shrinking")</f>
        <v>Growing</v>
      </c>
      <c r="CN140" s="44" t="str">
        <f>IF(CM140=$CM$4,CH140,#REF!)</f>
        <v>Slower</v>
      </c>
      <c r="CO140" s="44" t="s">
        <v>66</v>
      </c>
      <c r="CP140" s="44"/>
      <c r="CQ140" s="29">
        <f>AV140/100</f>
        <v>0.16</v>
      </c>
      <c r="CS140" s="28">
        <f>AZ140</f>
        <v>11.3</v>
      </c>
      <c r="CT140" s="28">
        <f>BA140</f>
        <v>15.4</v>
      </c>
      <c r="CY140" s="2">
        <f>Q140/V140</f>
        <v>1.8397272727272729</v>
      </c>
      <c r="CZ140" s="2">
        <f>R140/W140</f>
        <v>2.3000000000000003</v>
      </c>
      <c r="DA140" s="2">
        <f>S140/X140</f>
        <v>2.3722916666666669</v>
      </c>
      <c r="DB140" s="2">
        <f>T140/Y140</f>
        <v>3.2844827586206895</v>
      </c>
      <c r="DC140" s="2">
        <f>T140/Z140</f>
        <v>3.4954128440366969</v>
      </c>
      <c r="DD140" s="2">
        <f>T140/AA140</f>
        <v>3.2564102564102564</v>
      </c>
    </row>
    <row r="141" spans="1:108" x14ac:dyDescent="0.25">
      <c r="A141">
        <f>[1]Sheet1!A140</f>
        <v>2933438</v>
      </c>
      <c r="B141" t="str">
        <f>[1]Sheet1!B140</f>
        <v>Urban Outfitters</v>
      </c>
      <c r="C141" t="str">
        <f>[1]Sheet1!C140</f>
        <v>Genl Retailers</v>
      </c>
      <c r="D141" s="1">
        <f>[1]Sheet1!D140</f>
        <v>4246</v>
      </c>
      <c r="E141" s="1">
        <f>[1]Sheet1!E140</f>
        <v>3448</v>
      </c>
      <c r="F141">
        <f>[1]Sheet1!F140</f>
        <v>5</v>
      </c>
      <c r="G141">
        <f>[1]Sheet1!G140</f>
        <v>6.8</v>
      </c>
      <c r="H141">
        <f>[1]Sheet1!H140</f>
        <v>5.5</v>
      </c>
      <c r="I141">
        <f>[1]Sheet1!I140</f>
        <v>4.5999999999999996</v>
      </c>
      <c r="J141">
        <f>[1]Sheet1!J140</f>
        <v>4.3</v>
      </c>
      <c r="K141">
        <f>[1]Sheet1!K140</f>
        <v>4.5999999999999996</v>
      </c>
      <c r="L141">
        <f>[1]Sheet1!L140</f>
        <v>5.8</v>
      </c>
      <c r="M141">
        <f>[1]Sheet1!M140</f>
        <v>5.8</v>
      </c>
      <c r="N141">
        <f>[1]Sheet1!N140</f>
        <v>5.8</v>
      </c>
      <c r="O141" s="13">
        <f>[1]Sheet1!O140</f>
        <v>5.8</v>
      </c>
      <c r="Q141">
        <f>[1]Sheet1!P140</f>
        <v>1.31</v>
      </c>
      <c r="R141">
        <f>[1]Sheet1!Q140</f>
        <v>1.28</v>
      </c>
      <c r="S141">
        <f>[1]Sheet1!R140</f>
        <v>1.33</v>
      </c>
      <c r="T141" s="13">
        <f>[1]Sheet1!S140</f>
        <v>0.92</v>
      </c>
      <c r="V141" s="3">
        <f t="shared" si="92"/>
        <v>0.86206896551724144</v>
      </c>
      <c r="W141" s="3">
        <f t="shared" si="93"/>
        <v>1.1724137931034482</v>
      </c>
      <c r="X141" s="3">
        <f t="shared" si="94"/>
        <v>0.94827586206896552</v>
      </c>
      <c r="Y141" s="3">
        <f t="shared" si="95"/>
        <v>0.79310344827586199</v>
      </c>
      <c r="Z141" s="3">
        <f t="shared" si="96"/>
        <v>0.74137931034482762</v>
      </c>
      <c r="AA141" s="17">
        <f t="shared" si="97"/>
        <v>0.79310344827586199</v>
      </c>
      <c r="AC141">
        <f t="shared" si="98"/>
        <v>-0.79999999999999982</v>
      </c>
      <c r="AD141">
        <f t="shared" si="99"/>
        <v>1</v>
      </c>
      <c r="AE141">
        <f t="shared" si="100"/>
        <v>-0.29999999999999982</v>
      </c>
      <c r="AF141">
        <f t="shared" si="101"/>
        <v>-1.2000000000000002</v>
      </c>
      <c r="AG141">
        <f t="shared" si="102"/>
        <v>-1.5</v>
      </c>
      <c r="AH141">
        <f t="shared" si="103"/>
        <v>-1.2000000000000002</v>
      </c>
      <c r="AI141" s="17">
        <f t="shared" si="104"/>
        <v>0.88505747126436773</v>
      </c>
      <c r="AJ141" s="3"/>
      <c r="AK141" s="4">
        <f>[1]Sheet1!AA140</f>
        <v>-3.2</v>
      </c>
      <c r="AL141" s="4">
        <f>[1]Sheet1!AB140</f>
        <v>1.8</v>
      </c>
      <c r="AM141" s="4">
        <f>[1]Sheet1!AC140</f>
        <v>-1.3</v>
      </c>
      <c r="AN141" s="4">
        <f>[1]Sheet1!AD140</f>
        <v>-1.2</v>
      </c>
      <c r="AO141" s="18">
        <f>[1]Sheet1!AE140</f>
        <v>0.3</v>
      </c>
      <c r="AP141" s="3"/>
      <c r="AQ141">
        <f>[1]Sheet1!T140</f>
        <v>-2.1</v>
      </c>
      <c r="AR141">
        <f>[1]Sheet1!U140</f>
        <v>14.7</v>
      </c>
      <c r="AS141">
        <f>[1]Sheet1!V140</f>
        <v>12.6</v>
      </c>
      <c r="AT141" s="13">
        <f>[1]Sheet1!W140</f>
        <v>5.3</v>
      </c>
      <c r="AV141">
        <f>[1]Sheet1!X140</f>
        <v>4</v>
      </c>
      <c r="AW141">
        <f>[1]Sheet1!Y140</f>
        <v>14</v>
      </c>
      <c r="AX141">
        <f>[1]Sheet1!Z140</f>
        <v>21</v>
      </c>
      <c r="AZ141">
        <f>[1]Sheet1!AF140</f>
        <v>3.7</v>
      </c>
      <c r="BA141" s="13">
        <f>[1]Sheet1!AG140</f>
        <v>3.9</v>
      </c>
      <c r="BC141" s="2">
        <f t="shared" si="105"/>
        <v>0.86206896551724144</v>
      </c>
      <c r="BD141" s="2">
        <f t="shared" si="106"/>
        <v>1.1724137931034482</v>
      </c>
      <c r="BE141" s="2">
        <f t="shared" si="107"/>
        <v>0.94827586206896552</v>
      </c>
      <c r="BF141" s="2">
        <f t="shared" si="108"/>
        <v>0.79310344827586199</v>
      </c>
      <c r="BG141" s="2">
        <f t="shared" si="109"/>
        <v>0.74137931034482762</v>
      </c>
      <c r="BH141" s="15">
        <f t="shared" si="110"/>
        <v>0.79310344827586199</v>
      </c>
      <c r="BI141" s="1" t="str">
        <f t="shared" si="111"/>
        <v>0</v>
      </c>
      <c r="BJ141" s="1">
        <f t="shared" si="112"/>
        <v>1</v>
      </c>
      <c r="BK141" s="1" t="str">
        <f t="shared" si="113"/>
        <v>0</v>
      </c>
      <c r="BL141" s="1" t="str">
        <f t="shared" si="114"/>
        <v>0</v>
      </c>
      <c r="BM141" s="1" t="str">
        <f t="shared" si="115"/>
        <v>0</v>
      </c>
      <c r="BN141" s="1" t="str">
        <f t="shared" si="116"/>
        <v>0</v>
      </c>
      <c r="BO141" s="42">
        <f t="shared" si="117"/>
        <v>1</v>
      </c>
      <c r="BP141" s="1">
        <f t="shared" si="118"/>
        <v>1</v>
      </c>
      <c r="BQ141" s="1" t="str">
        <f t="shared" si="119"/>
        <v>0</v>
      </c>
      <c r="BR141" s="1">
        <f t="shared" si="120"/>
        <v>1</v>
      </c>
      <c r="BS141" s="1">
        <f t="shared" si="121"/>
        <v>1</v>
      </c>
      <c r="BT141" s="1">
        <f t="shared" si="122"/>
        <v>1</v>
      </c>
      <c r="BU141" s="1">
        <f t="shared" si="123"/>
        <v>1</v>
      </c>
      <c r="BV141" s="42">
        <f t="shared" si="124"/>
        <v>5</v>
      </c>
      <c r="BW141" s="2" t="str">
        <f t="shared" si="90"/>
        <v>Value Destroyer</v>
      </c>
      <c r="BX141" s="2" t="s">
        <v>63</v>
      </c>
      <c r="BY141" s="39">
        <f t="shared" si="125"/>
        <v>5</v>
      </c>
      <c r="BZ141" s="36" t="s">
        <v>62</v>
      </c>
      <c r="CA141" s="39" t="s">
        <v>83</v>
      </c>
      <c r="CB141" s="39" t="str">
        <f t="shared" si="126"/>
        <v>Decreasing</v>
      </c>
      <c r="CC141" s="21">
        <f>(1+(AQ141/100))*(1+(AR141/100))*(1+(AS141/100))*(1+(AT141/100))-1</f>
        <v>0.33141324001399997</v>
      </c>
      <c r="CD141" s="21">
        <f>(1+(AR141/100))*(1+(AS141/100))*(1+(AT141/100))-1</f>
        <v>0.35997266599999977</v>
      </c>
      <c r="CE141" s="21">
        <f>(1+(AS141/100))*(1+(AT141/100))-1</f>
        <v>0.18567799999999979</v>
      </c>
      <c r="CF141" s="21">
        <f>AT141/100</f>
        <v>5.2999999999999999E-2</v>
      </c>
      <c r="CG141" s="34">
        <f t="shared" si="91"/>
        <v>0.23251597650349989</v>
      </c>
      <c r="CH141" s="43" t="str">
        <f>IF(CF141&gt;CG141,$CN$4,$CN$5)</f>
        <v>Slower</v>
      </c>
      <c r="CI141" s="43">
        <f t="shared" si="127"/>
        <v>5.2999999999999999E-2</v>
      </c>
      <c r="CJ141" s="43">
        <f t="shared" si="128"/>
        <v>0.23251597650349989</v>
      </c>
      <c r="CK141" s="43" t="str">
        <f>IF(AND(BW141=$BW$6,CM141=$CM$5),$CK$4,$CK$5)</f>
        <v>and</v>
      </c>
      <c r="CL141" s="43" t="s">
        <v>69</v>
      </c>
      <c r="CM141" s="31" t="str">
        <f>IF(CF141&gt;0,"Growing","Shrinking")</f>
        <v>Growing</v>
      </c>
      <c r="CN141" s="44" t="str">
        <f>IF(CM141=$CM$4,CH141,#REF!)</f>
        <v>Slower</v>
      </c>
      <c r="CO141" s="44" t="s">
        <v>66</v>
      </c>
      <c r="CP141" s="44"/>
      <c r="CQ141" s="29">
        <f>AV141/100</f>
        <v>0.04</v>
      </c>
      <c r="CS141" s="28">
        <f>AZ141</f>
        <v>3.7</v>
      </c>
      <c r="CT141" s="28">
        <f>BA141</f>
        <v>3.9</v>
      </c>
      <c r="CY141" s="2">
        <f>Q141/V141</f>
        <v>1.5196000000000001</v>
      </c>
      <c r="CZ141" s="2">
        <f>R141/W141</f>
        <v>1.091764705882353</v>
      </c>
      <c r="DA141" s="2">
        <f>S141/X141</f>
        <v>1.4025454545454545</v>
      </c>
      <c r="DB141" s="2">
        <f>T141/Y141</f>
        <v>1.1600000000000001</v>
      </c>
      <c r="DC141" s="2">
        <f>T141/Z141</f>
        <v>1.2409302325581395</v>
      </c>
      <c r="DD141" s="2">
        <f>T141/AA141</f>
        <v>1.1600000000000001</v>
      </c>
    </row>
    <row r="142" spans="1:108" x14ac:dyDescent="0.25">
      <c r="A142">
        <f>[1]Sheet1!A141</f>
        <v>2928683</v>
      </c>
      <c r="B142" t="str">
        <f>[1]Sheet1!B141</f>
        <v>VF Corp</v>
      </c>
      <c r="C142" t="str">
        <f>[1]Sheet1!C141</f>
        <v>Personal Goods</v>
      </c>
      <c r="D142" s="1">
        <f>[1]Sheet1!D141</f>
        <v>31691</v>
      </c>
      <c r="E142" s="1">
        <f>[1]Sheet1!E141</f>
        <v>31222</v>
      </c>
      <c r="F142">
        <f>[1]Sheet1!F141</f>
        <v>5.6</v>
      </c>
      <c r="G142">
        <f>[1]Sheet1!G141</f>
        <v>5.9</v>
      </c>
      <c r="H142">
        <f>[1]Sheet1!H141</f>
        <v>7</v>
      </c>
      <c r="I142">
        <f>[1]Sheet1!I141</f>
        <v>8.1999999999999993</v>
      </c>
      <c r="J142">
        <f>[1]Sheet1!J141</f>
        <v>7.7</v>
      </c>
      <c r="K142">
        <f>[1]Sheet1!K141</f>
        <v>8.3000000000000007</v>
      </c>
      <c r="L142">
        <f>[1]Sheet1!L141</f>
        <v>5.6</v>
      </c>
      <c r="M142">
        <f>[1]Sheet1!M141</f>
        <v>5.6</v>
      </c>
      <c r="N142">
        <f>[1]Sheet1!N141</f>
        <v>5.8</v>
      </c>
      <c r="O142" s="13">
        <f>[1]Sheet1!O141</f>
        <v>6.1</v>
      </c>
      <c r="Q142">
        <f>[1]Sheet1!P141</f>
        <v>1.39</v>
      </c>
      <c r="R142">
        <f>[1]Sheet1!Q141</f>
        <v>1.6</v>
      </c>
      <c r="S142">
        <f>[1]Sheet1!R141</f>
        <v>1.85</v>
      </c>
      <c r="T142" s="13">
        <f>[1]Sheet1!S141</f>
        <v>2.36</v>
      </c>
      <c r="V142" s="3">
        <f t="shared" si="92"/>
        <v>1</v>
      </c>
      <c r="W142" s="3">
        <f t="shared" si="93"/>
        <v>1.0535714285714286</v>
      </c>
      <c r="X142" s="3">
        <f t="shared" si="94"/>
        <v>1.2068965517241379</v>
      </c>
      <c r="Y142" s="3">
        <f t="shared" si="95"/>
        <v>1.3442622950819672</v>
      </c>
      <c r="Z142" s="3">
        <f t="shared" si="96"/>
        <v>1.2622950819672132</v>
      </c>
      <c r="AA142" s="17">
        <f t="shared" si="97"/>
        <v>1.3606557377049182</v>
      </c>
      <c r="AC142">
        <f t="shared" si="98"/>
        <v>0</v>
      </c>
      <c r="AD142">
        <f t="shared" si="99"/>
        <v>0.30000000000000071</v>
      </c>
      <c r="AE142">
        <f t="shared" si="100"/>
        <v>1.2000000000000002</v>
      </c>
      <c r="AF142">
        <f t="shared" si="101"/>
        <v>2.0999999999999996</v>
      </c>
      <c r="AG142">
        <f t="shared" si="102"/>
        <v>1.6000000000000005</v>
      </c>
      <c r="AH142">
        <f t="shared" si="103"/>
        <v>2.2000000000000011</v>
      </c>
      <c r="AI142" s="17">
        <f t="shared" si="104"/>
        <v>1.2046135158416109</v>
      </c>
      <c r="AJ142" s="3"/>
      <c r="AK142" s="4">
        <f>[1]Sheet1!AA141</f>
        <v>-0.8</v>
      </c>
      <c r="AL142" s="4">
        <f>[1]Sheet1!AB141</f>
        <v>0.3</v>
      </c>
      <c r="AM142" s="4">
        <f>[1]Sheet1!AC141</f>
        <v>1.1000000000000001</v>
      </c>
      <c r="AN142" s="4">
        <f>[1]Sheet1!AD141</f>
        <v>0.7</v>
      </c>
      <c r="AO142" s="18">
        <f>[1]Sheet1!AE141</f>
        <v>0.6</v>
      </c>
      <c r="AP142" s="3"/>
      <c r="AQ142">
        <f>[1]Sheet1!T141</f>
        <v>34.799999999999997</v>
      </c>
      <c r="AR142">
        <f>[1]Sheet1!U141</f>
        <v>7.6</v>
      </c>
      <c r="AS142">
        <f>[1]Sheet1!V141</f>
        <v>0.9</v>
      </c>
      <c r="AT142" s="13">
        <f>[1]Sheet1!W141</f>
        <v>3.5</v>
      </c>
      <c r="AV142">
        <f>[1]Sheet1!X141</f>
        <v>10</v>
      </c>
      <c r="AW142">
        <f>[1]Sheet1!Y141</f>
        <v>16</v>
      </c>
      <c r="AX142">
        <f>[1]Sheet1!Z141</f>
        <v>10</v>
      </c>
      <c r="AZ142">
        <f>[1]Sheet1!AF141</f>
        <v>6.4</v>
      </c>
      <c r="BA142" s="13">
        <f>[1]Sheet1!AG141</f>
        <v>7.4</v>
      </c>
      <c r="BC142" s="2">
        <f t="shared" si="105"/>
        <v>1</v>
      </c>
      <c r="BD142" s="2">
        <f t="shared" si="106"/>
        <v>1.0535714285714286</v>
      </c>
      <c r="BE142" s="2">
        <f t="shared" si="107"/>
        <v>1.2068965517241379</v>
      </c>
      <c r="BF142" s="2">
        <f t="shared" si="108"/>
        <v>1.3442622950819672</v>
      </c>
      <c r="BG142" s="2">
        <f t="shared" si="109"/>
        <v>1.2622950819672132</v>
      </c>
      <c r="BH142" s="15">
        <f t="shared" si="110"/>
        <v>1.3606557377049182</v>
      </c>
      <c r="BI142" s="1" t="str">
        <f t="shared" si="111"/>
        <v>0</v>
      </c>
      <c r="BJ142" s="1">
        <f t="shared" si="112"/>
        <v>1</v>
      </c>
      <c r="BK142" s="1">
        <f t="shared" si="113"/>
        <v>1</v>
      </c>
      <c r="BL142" s="1">
        <f t="shared" si="114"/>
        <v>1</v>
      </c>
      <c r="BM142" s="1">
        <f t="shared" si="115"/>
        <v>1</v>
      </c>
      <c r="BN142" s="1">
        <f t="shared" si="116"/>
        <v>1</v>
      </c>
      <c r="BO142" s="42">
        <f t="shared" si="117"/>
        <v>5</v>
      </c>
      <c r="BP142" s="1" t="str">
        <f t="shared" si="118"/>
        <v>0</v>
      </c>
      <c r="BQ142" s="1" t="str">
        <f t="shared" si="119"/>
        <v>0</v>
      </c>
      <c r="BR142" s="1" t="str">
        <f t="shared" si="120"/>
        <v>0</v>
      </c>
      <c r="BS142" s="1" t="str">
        <f t="shared" si="121"/>
        <v>0</v>
      </c>
      <c r="BT142" s="1" t="str">
        <f t="shared" si="122"/>
        <v>0</v>
      </c>
      <c r="BU142" s="1" t="str">
        <f t="shared" si="123"/>
        <v>0</v>
      </c>
      <c r="BV142" s="42">
        <f t="shared" si="124"/>
        <v>0</v>
      </c>
      <c r="BW142" s="2" t="str">
        <f t="shared" si="90"/>
        <v>Value Creator</v>
      </c>
      <c r="BX142" s="2" t="s">
        <v>63</v>
      </c>
      <c r="BY142" s="39">
        <f t="shared" si="125"/>
        <v>5</v>
      </c>
      <c r="BZ142" s="36" t="s">
        <v>62</v>
      </c>
      <c r="CA142" s="39" t="s">
        <v>83</v>
      </c>
      <c r="CB142" s="39" t="str">
        <f t="shared" si="126"/>
        <v>Decreasing</v>
      </c>
      <c r="CC142" s="21">
        <f>(1+(AQ142/100))*(1+(AR142/100))*(1+(AS142/100))*(1+(AT142/100))-1</f>
        <v>0.51472460311999968</v>
      </c>
      <c r="CD142" s="21">
        <f>(1+(AR142/100))*(1+(AS142/100))*(1+(AT142/100))-1</f>
        <v>0.12368293999999969</v>
      </c>
      <c r="CE142" s="21">
        <f>(1+(AS142/100))*(1+(AT142/100))-1</f>
        <v>4.4314999999999882E-2</v>
      </c>
      <c r="CF142" s="21">
        <f>AT142/100</f>
        <v>3.5000000000000003E-2</v>
      </c>
      <c r="CG142" s="34">
        <f t="shared" si="91"/>
        <v>0.17943063577999982</v>
      </c>
      <c r="CH142" s="43" t="str">
        <f>IF(CF142&gt;CG142,$CN$4,$CN$5)</f>
        <v>Slower</v>
      </c>
      <c r="CI142" s="43">
        <f t="shared" si="127"/>
        <v>3.5000000000000003E-2</v>
      </c>
      <c r="CJ142" s="43">
        <f t="shared" si="128"/>
        <v>0.17943063577999982</v>
      </c>
      <c r="CK142" s="43" t="str">
        <f>IF(AND(BW142=$BW$6,CM142=$CM$5),$CK$4,$CK$5)</f>
        <v>and</v>
      </c>
      <c r="CL142" s="43" t="s">
        <v>69</v>
      </c>
      <c r="CM142" s="31" t="str">
        <f>IF(CF142&gt;0,"Growing","Shrinking")</f>
        <v>Growing</v>
      </c>
      <c r="CN142" s="44" t="str">
        <f>IF(CM142=$CM$4,CH142,#REF!)</f>
        <v>Slower</v>
      </c>
      <c r="CO142" s="44" t="s">
        <v>66</v>
      </c>
      <c r="CP142" s="44"/>
      <c r="CQ142" s="29">
        <f>AV142/100</f>
        <v>0.1</v>
      </c>
      <c r="CS142" s="28">
        <f>AZ142</f>
        <v>6.4</v>
      </c>
      <c r="CT142" s="28">
        <f>BA142</f>
        <v>7.4</v>
      </c>
      <c r="CY142" s="2">
        <f>Q142/V142</f>
        <v>1.39</v>
      </c>
      <c r="CZ142" s="2">
        <f>R142/W142</f>
        <v>1.5186440677966102</v>
      </c>
      <c r="DA142" s="2">
        <f>S142/X142</f>
        <v>1.5328571428571429</v>
      </c>
      <c r="DB142" s="2">
        <f>T142/Y142</f>
        <v>1.755609756097561</v>
      </c>
      <c r="DC142" s="2">
        <f>T142/Z142</f>
        <v>1.8696103896103895</v>
      </c>
      <c r="DD142" s="2">
        <f>T142/AA142</f>
        <v>1.734457831325301</v>
      </c>
    </row>
    <row r="143" spans="1:108" x14ac:dyDescent="0.25">
      <c r="A143">
        <f>[1]Sheet1!A142</f>
        <v>6932204</v>
      </c>
      <c r="B143" t="str">
        <f>[1]Sheet1!B142</f>
        <v>Wacoal Holdings</v>
      </c>
      <c r="C143" t="str">
        <f>[1]Sheet1!C142</f>
        <v>Personal Goods</v>
      </c>
      <c r="D143" s="1">
        <f>[1]Sheet1!D142</f>
        <v>1458</v>
      </c>
      <c r="E143" s="1">
        <f>[1]Sheet1!E142</f>
        <v>1318</v>
      </c>
      <c r="F143">
        <f>[1]Sheet1!F142</f>
        <v>0.6</v>
      </c>
      <c r="G143">
        <f>[1]Sheet1!G142</f>
        <v>2.2000000000000002</v>
      </c>
      <c r="H143">
        <f>[1]Sheet1!H142</f>
        <v>0.6</v>
      </c>
      <c r="I143">
        <f>[1]Sheet1!I142</f>
        <v>2.2000000000000002</v>
      </c>
      <c r="J143">
        <f>[1]Sheet1!J142</f>
        <v>2</v>
      </c>
      <c r="K143">
        <f>[1]Sheet1!K142</f>
        <v>2.2000000000000002</v>
      </c>
      <c r="L143">
        <f>[1]Sheet1!L142</f>
        <v>4.9000000000000004</v>
      </c>
      <c r="M143">
        <f>[1]Sheet1!M142</f>
        <v>4.9000000000000004</v>
      </c>
      <c r="N143">
        <f>[1]Sheet1!N142</f>
        <v>4.9000000000000004</v>
      </c>
      <c r="O143" s="13">
        <f>[1]Sheet1!O142</f>
        <v>4.9000000000000004</v>
      </c>
      <c r="Q143">
        <f>[1]Sheet1!P142</f>
        <v>0.67</v>
      </c>
      <c r="R143">
        <f>[1]Sheet1!Q142</f>
        <v>0.59</v>
      </c>
      <c r="S143">
        <f>[1]Sheet1!R142</f>
        <v>0.54</v>
      </c>
      <c r="T143" s="13">
        <f>[1]Sheet1!S142</f>
        <v>0.64</v>
      </c>
      <c r="V143" s="3">
        <f t="shared" si="92"/>
        <v>0.12244897959183672</v>
      </c>
      <c r="W143" s="3">
        <f t="shared" si="93"/>
        <v>0.44897959183673469</v>
      </c>
      <c r="X143" s="3">
        <f t="shared" si="94"/>
        <v>0.12244897959183672</v>
      </c>
      <c r="Y143" s="3">
        <f t="shared" si="95"/>
        <v>0.44897959183673469</v>
      </c>
      <c r="Z143" s="3">
        <f t="shared" si="96"/>
        <v>0.4081632653061224</v>
      </c>
      <c r="AA143" s="17">
        <f t="shared" si="97"/>
        <v>0.44897959183673469</v>
      </c>
      <c r="AC143">
        <f t="shared" si="98"/>
        <v>-4.3000000000000007</v>
      </c>
      <c r="AD143">
        <f t="shared" si="99"/>
        <v>-2.7</v>
      </c>
      <c r="AE143">
        <f t="shared" si="100"/>
        <v>-4.3000000000000007</v>
      </c>
      <c r="AF143">
        <f t="shared" si="101"/>
        <v>-2.7</v>
      </c>
      <c r="AG143">
        <f t="shared" si="102"/>
        <v>-2.9000000000000004</v>
      </c>
      <c r="AH143">
        <f t="shared" si="103"/>
        <v>-2.7</v>
      </c>
      <c r="AI143" s="17">
        <f t="shared" si="104"/>
        <v>0.33333333333333331</v>
      </c>
      <c r="AJ143" s="3"/>
      <c r="AK143" s="4">
        <f>[1]Sheet1!AA142</f>
        <v>0.6</v>
      </c>
      <c r="AL143" s="4">
        <f>[1]Sheet1!AB142</f>
        <v>1.5</v>
      </c>
      <c r="AM143" s="4">
        <f>[1]Sheet1!AC142</f>
        <v>-1.5</v>
      </c>
      <c r="AN143" s="4">
        <f>[1]Sheet1!AD142</f>
        <v>1.4</v>
      </c>
      <c r="AO143" s="18">
        <f>[1]Sheet1!AE142</f>
        <v>0.2</v>
      </c>
      <c r="AP143" s="3"/>
      <c r="AQ143">
        <f>[1]Sheet1!T142</f>
        <v>-2.8</v>
      </c>
      <c r="AR143">
        <f>[1]Sheet1!U142</f>
        <v>2.6</v>
      </c>
      <c r="AS143">
        <f>[1]Sheet1!V142</f>
        <v>11.3</v>
      </c>
      <c r="AT143" s="13">
        <f>[1]Sheet1!W142</f>
        <v>1.8</v>
      </c>
      <c r="AV143">
        <f>[1]Sheet1!X142</f>
        <v>32</v>
      </c>
      <c r="AW143">
        <f>[1]Sheet1!Y142</f>
        <v>-5</v>
      </c>
      <c r="AX143">
        <f>[1]Sheet1!Z142</f>
        <v>3</v>
      </c>
      <c r="AZ143">
        <f>[1]Sheet1!AF142</f>
        <v>4.2</v>
      </c>
      <c r="BA143" s="13">
        <f>[1]Sheet1!AG142</f>
        <v>4</v>
      </c>
      <c r="BC143" s="2">
        <f t="shared" si="105"/>
        <v>0.12244897959183672</v>
      </c>
      <c r="BD143" s="2">
        <f t="shared" si="106"/>
        <v>0.44897959183673469</v>
      </c>
      <c r="BE143" s="2">
        <f t="shared" si="107"/>
        <v>0.12244897959183672</v>
      </c>
      <c r="BF143" s="2">
        <f t="shared" si="108"/>
        <v>0.44897959183673469</v>
      </c>
      <c r="BG143" s="2">
        <f t="shared" si="109"/>
        <v>0.4081632653061224</v>
      </c>
      <c r="BH143" s="15">
        <f t="shared" si="110"/>
        <v>0.44897959183673469</v>
      </c>
      <c r="BI143" s="1" t="str">
        <f t="shared" si="111"/>
        <v>0</v>
      </c>
      <c r="BJ143" s="1" t="str">
        <f t="shared" si="112"/>
        <v>0</v>
      </c>
      <c r="BK143" s="1" t="str">
        <f t="shared" si="113"/>
        <v>0</v>
      </c>
      <c r="BL143" s="1" t="str">
        <f t="shared" si="114"/>
        <v>0</v>
      </c>
      <c r="BM143" s="1" t="str">
        <f t="shared" si="115"/>
        <v>0</v>
      </c>
      <c r="BN143" s="1" t="str">
        <f t="shared" si="116"/>
        <v>0</v>
      </c>
      <c r="BO143" s="42">
        <f t="shared" si="117"/>
        <v>0</v>
      </c>
      <c r="BP143" s="1">
        <f t="shared" si="118"/>
        <v>1</v>
      </c>
      <c r="BQ143" s="1">
        <f t="shared" si="119"/>
        <v>1</v>
      </c>
      <c r="BR143" s="1">
        <f t="shared" si="120"/>
        <v>1</v>
      </c>
      <c r="BS143" s="1">
        <f t="shared" si="121"/>
        <v>1</v>
      </c>
      <c r="BT143" s="1">
        <f t="shared" si="122"/>
        <v>1</v>
      </c>
      <c r="BU143" s="1">
        <f t="shared" si="123"/>
        <v>1</v>
      </c>
      <c r="BV143" s="42">
        <f t="shared" si="124"/>
        <v>6</v>
      </c>
      <c r="BW143" s="2" t="str">
        <f t="shared" si="90"/>
        <v>Value Destroyer</v>
      </c>
      <c r="BX143" s="2" t="s">
        <v>63</v>
      </c>
      <c r="BY143" s="39">
        <f t="shared" si="125"/>
        <v>6</v>
      </c>
      <c r="BZ143" s="36" t="s">
        <v>62</v>
      </c>
      <c r="CA143" s="39" t="s">
        <v>83</v>
      </c>
      <c r="CB143" s="39" t="str">
        <f t="shared" si="126"/>
        <v>Decreasing</v>
      </c>
      <c r="CC143" s="21">
        <f>(1+(AQ143/100))*(1+(AR143/100))*(1+(AS143/100))*(1+(AT143/100))-1</f>
        <v>0.12994308324800019</v>
      </c>
      <c r="CD143" s="21">
        <f>(1+(AR143/100))*(1+(AS143/100))*(1+(AT143/100))-1</f>
        <v>0.16249288400000017</v>
      </c>
      <c r="CE143" s="21">
        <f>(1+(AS143/100))*(1+(AT143/100))-1</f>
        <v>0.1330340000000001</v>
      </c>
      <c r="CF143" s="21">
        <f>AT143/100</f>
        <v>1.8000000000000002E-2</v>
      </c>
      <c r="CG143" s="34">
        <f t="shared" si="91"/>
        <v>0.11086749181200012</v>
      </c>
      <c r="CH143" s="43" t="str">
        <f>IF(CF143&gt;CG143,$CN$4,$CN$5)</f>
        <v>Slower</v>
      </c>
      <c r="CI143" s="43">
        <f t="shared" si="127"/>
        <v>1.8000000000000002E-2</v>
      </c>
      <c r="CJ143" s="43">
        <f t="shared" si="128"/>
        <v>0.11086749181200012</v>
      </c>
      <c r="CK143" s="43" t="str">
        <f>IF(AND(BW143=$BW$6,CM143=$CM$5),$CK$4,$CK$5)</f>
        <v>and</v>
      </c>
      <c r="CL143" s="43" t="s">
        <v>69</v>
      </c>
      <c r="CM143" s="31" t="str">
        <f>IF(CF143&gt;0,"Growing","Shrinking")</f>
        <v>Growing</v>
      </c>
      <c r="CN143" s="44" t="str">
        <f>IF(CM143=$CM$4,CH143,#REF!)</f>
        <v>Slower</v>
      </c>
      <c r="CO143" s="44" t="s">
        <v>66</v>
      </c>
      <c r="CP143" s="44"/>
      <c r="CQ143" s="29">
        <f>AV143/100</f>
        <v>0.32</v>
      </c>
      <c r="CS143" s="28">
        <f>AZ143</f>
        <v>4.2</v>
      </c>
      <c r="CT143" s="28">
        <f>BA143</f>
        <v>4</v>
      </c>
      <c r="CY143" s="2">
        <f>Q143/V143</f>
        <v>5.4716666666666676</v>
      </c>
      <c r="CZ143" s="2">
        <f>R143/W143</f>
        <v>1.314090909090909</v>
      </c>
      <c r="DA143" s="2">
        <f>S143/X143</f>
        <v>4.410000000000001</v>
      </c>
      <c r="DB143" s="2">
        <f>T143/Y143</f>
        <v>1.4254545454545455</v>
      </c>
      <c r="DC143" s="2">
        <f>T143/Z143</f>
        <v>1.5680000000000003</v>
      </c>
      <c r="DD143" s="2">
        <f>T143/AA143</f>
        <v>1.4254545454545455</v>
      </c>
    </row>
    <row r="144" spans="1:108" x14ac:dyDescent="0.25">
      <c r="A144">
        <f>[1]Sheet1!A143</f>
        <v>2936921</v>
      </c>
      <c r="B144" t="str">
        <f>[1]Sheet1!B143</f>
        <v>Wal-Mart Stores</v>
      </c>
      <c r="C144" t="str">
        <f>[1]Sheet1!C143</f>
        <v>Genl Retailers</v>
      </c>
      <c r="D144" s="1">
        <f>[1]Sheet1!D143</f>
        <v>272560</v>
      </c>
      <c r="E144" s="1">
        <f>[1]Sheet1!E143</f>
        <v>319296</v>
      </c>
      <c r="F144">
        <f>[1]Sheet1!F143</f>
        <v>10.3</v>
      </c>
      <c r="G144">
        <f>[1]Sheet1!G143</f>
        <v>9.5</v>
      </c>
      <c r="H144">
        <f>[1]Sheet1!H143</f>
        <v>8.6</v>
      </c>
      <c r="I144">
        <f>[1]Sheet1!I143</f>
        <v>8.1999999999999993</v>
      </c>
      <c r="J144">
        <f>[1]Sheet1!J143</f>
        <v>8.3000000000000007</v>
      </c>
      <c r="K144">
        <f>[1]Sheet1!K143</f>
        <v>8.1999999999999993</v>
      </c>
      <c r="L144">
        <f>[1]Sheet1!L143</f>
        <v>5.6</v>
      </c>
      <c r="M144">
        <f>[1]Sheet1!M143</f>
        <v>5.6</v>
      </c>
      <c r="N144">
        <f>[1]Sheet1!N143</f>
        <v>5.6</v>
      </c>
      <c r="O144" s="13">
        <f>[1]Sheet1!O143</f>
        <v>5.7</v>
      </c>
      <c r="Q144">
        <f>[1]Sheet1!P143</f>
        <v>1.0900000000000001</v>
      </c>
      <c r="R144">
        <f>[1]Sheet1!Q143</f>
        <v>1.17</v>
      </c>
      <c r="S144">
        <f>[1]Sheet1!R143</f>
        <v>1.2</v>
      </c>
      <c r="T144" s="13">
        <f>[1]Sheet1!S143</f>
        <v>1.18</v>
      </c>
      <c r="V144" s="3">
        <f t="shared" si="92"/>
        <v>1.8392857142857146</v>
      </c>
      <c r="W144" s="3">
        <f t="shared" si="93"/>
        <v>1.6964285714285716</v>
      </c>
      <c r="X144" s="3">
        <f t="shared" si="94"/>
        <v>1.5357142857142858</v>
      </c>
      <c r="Y144" s="3">
        <f t="shared" si="95"/>
        <v>1.43859649122807</v>
      </c>
      <c r="Z144" s="3">
        <f t="shared" si="96"/>
        <v>1.4561403508771931</v>
      </c>
      <c r="AA144" s="17">
        <f t="shared" si="97"/>
        <v>1.43859649122807</v>
      </c>
      <c r="AC144">
        <f t="shared" si="98"/>
        <v>4.7000000000000011</v>
      </c>
      <c r="AD144">
        <f t="shared" si="99"/>
        <v>3.9000000000000004</v>
      </c>
      <c r="AE144">
        <f t="shared" si="100"/>
        <v>3</v>
      </c>
      <c r="AF144">
        <f t="shared" si="101"/>
        <v>2.4999999999999991</v>
      </c>
      <c r="AG144">
        <f t="shared" si="102"/>
        <v>2.6000000000000005</v>
      </c>
      <c r="AH144">
        <f t="shared" si="103"/>
        <v>2.4999999999999991</v>
      </c>
      <c r="AI144" s="17">
        <f t="shared" si="104"/>
        <v>1.5674603174603174</v>
      </c>
      <c r="AJ144" s="3"/>
      <c r="AK144" s="4">
        <f>[1]Sheet1!AA143</f>
        <v>0</v>
      </c>
      <c r="AL144" s="4">
        <f>[1]Sheet1!AB143</f>
        <v>-0.8</v>
      </c>
      <c r="AM144" s="4">
        <f>[1]Sheet1!AC143</f>
        <v>-0.9</v>
      </c>
      <c r="AN144" s="4">
        <f>[1]Sheet1!AD143</f>
        <v>-0.2</v>
      </c>
      <c r="AO144" s="18">
        <f>[1]Sheet1!AE143</f>
        <v>-0.1</v>
      </c>
      <c r="AP144" s="3"/>
      <c r="AQ144">
        <f>[1]Sheet1!T143</f>
        <v>5.2</v>
      </c>
      <c r="AR144">
        <f>[1]Sheet1!U143</f>
        <v>5.3</v>
      </c>
      <c r="AS144">
        <f>[1]Sheet1!V143</f>
        <v>2.7</v>
      </c>
      <c r="AT144" s="13">
        <f>[1]Sheet1!W143</f>
        <v>2.7</v>
      </c>
      <c r="AV144">
        <f>[1]Sheet1!X143</f>
        <v>2</v>
      </c>
      <c r="AW144">
        <f>[1]Sheet1!Y143</f>
        <v>1</v>
      </c>
      <c r="AX144">
        <f>[1]Sheet1!Z143</f>
        <v>9</v>
      </c>
      <c r="AZ144">
        <f>[1]Sheet1!AF143</f>
        <v>6.7</v>
      </c>
      <c r="BA144" s="13">
        <f>[1]Sheet1!AG143</f>
        <v>6.8</v>
      </c>
      <c r="BC144" s="2">
        <f t="shared" si="105"/>
        <v>1.8392857142857146</v>
      </c>
      <c r="BD144" s="2">
        <f t="shared" si="106"/>
        <v>1.6964285714285716</v>
      </c>
      <c r="BE144" s="2">
        <f t="shared" si="107"/>
        <v>1.5357142857142858</v>
      </c>
      <c r="BF144" s="2">
        <f t="shared" si="108"/>
        <v>1.43859649122807</v>
      </c>
      <c r="BG144" s="2">
        <f t="shared" si="109"/>
        <v>1.4561403508771931</v>
      </c>
      <c r="BH144" s="15">
        <f t="shared" si="110"/>
        <v>1.43859649122807</v>
      </c>
      <c r="BI144" s="1">
        <f t="shared" si="111"/>
        <v>1</v>
      </c>
      <c r="BJ144" s="1">
        <f t="shared" si="112"/>
        <v>1</v>
      </c>
      <c r="BK144" s="1">
        <f t="shared" si="113"/>
        <v>1</v>
      </c>
      <c r="BL144" s="1">
        <f t="shared" si="114"/>
        <v>1</v>
      </c>
      <c r="BM144" s="1">
        <f t="shared" si="115"/>
        <v>1</v>
      </c>
      <c r="BN144" s="1">
        <f t="shared" si="116"/>
        <v>1</v>
      </c>
      <c r="BO144" s="42">
        <f t="shared" si="117"/>
        <v>6</v>
      </c>
      <c r="BP144" s="1" t="str">
        <f t="shared" si="118"/>
        <v>0</v>
      </c>
      <c r="BQ144" s="1" t="str">
        <f t="shared" si="119"/>
        <v>0</v>
      </c>
      <c r="BR144" s="1" t="str">
        <f t="shared" si="120"/>
        <v>0</v>
      </c>
      <c r="BS144" s="1" t="str">
        <f t="shared" si="121"/>
        <v>0</v>
      </c>
      <c r="BT144" s="1" t="str">
        <f t="shared" si="122"/>
        <v>0</v>
      </c>
      <c r="BU144" s="1" t="str">
        <f t="shared" si="123"/>
        <v>0</v>
      </c>
      <c r="BV144" s="42">
        <f t="shared" si="124"/>
        <v>0</v>
      </c>
      <c r="BW144" s="2" t="str">
        <f t="shared" si="90"/>
        <v>Value Creator</v>
      </c>
      <c r="BX144" s="2" t="s">
        <v>63</v>
      </c>
      <c r="BY144" s="39">
        <f t="shared" si="125"/>
        <v>6</v>
      </c>
      <c r="BZ144" s="36" t="s">
        <v>62</v>
      </c>
      <c r="CA144" s="39" t="s">
        <v>83</v>
      </c>
      <c r="CB144" s="39" t="str">
        <f t="shared" si="126"/>
        <v>Increasing</v>
      </c>
      <c r="CC144" s="21">
        <f>(1+(AQ144/100))*(1+(AR144/100))*(1+(AS144/100))*(1+(AT144/100))-1</f>
        <v>0.1683823781239997</v>
      </c>
      <c r="CD144" s="21">
        <f>(1+(AR144/100))*(1+(AS144/100))*(1+(AT144/100))-1</f>
        <v>0.11062963699999973</v>
      </c>
      <c r="CE144" s="21">
        <f>(1+(AS144/100))*(1+(AT144/100))-1</f>
        <v>5.4728999999999806E-2</v>
      </c>
      <c r="CF144" s="21">
        <f>AT144/100</f>
        <v>2.7000000000000003E-2</v>
      </c>
      <c r="CG144" s="34">
        <f t="shared" si="91"/>
        <v>9.0185253780999813E-2</v>
      </c>
      <c r="CH144" s="43" t="str">
        <f>IF(CF144&gt;CG144,$CN$4,$CN$5)</f>
        <v>Slower</v>
      </c>
      <c r="CI144" s="43">
        <f t="shared" si="127"/>
        <v>2.7000000000000003E-2</v>
      </c>
      <c r="CJ144" s="43">
        <f t="shared" si="128"/>
        <v>9.0185253780999813E-2</v>
      </c>
      <c r="CK144" s="43" t="str">
        <f>IF(AND(BW144=$BW$6,CM144=$CM$5),$CK$4,$CK$5)</f>
        <v>and</v>
      </c>
      <c r="CL144" s="43" t="s">
        <v>69</v>
      </c>
      <c r="CM144" s="31" t="str">
        <f>IF(CF144&gt;0,"Growing","Shrinking")</f>
        <v>Growing</v>
      </c>
      <c r="CN144" s="44" t="str">
        <f>IF(CM144=$CM$4,CH144,#REF!)</f>
        <v>Slower</v>
      </c>
      <c r="CO144" s="44" t="s">
        <v>66</v>
      </c>
      <c r="CP144" s="44"/>
      <c r="CQ144" s="29">
        <f>AV144/100</f>
        <v>0.02</v>
      </c>
      <c r="CS144" s="28">
        <f>AZ144</f>
        <v>6.7</v>
      </c>
      <c r="CT144" s="28">
        <f>BA144</f>
        <v>6.8</v>
      </c>
      <c r="CY144" s="2">
        <f>Q144/V144</f>
        <v>0.59262135922330095</v>
      </c>
      <c r="CZ144" s="2">
        <f>R144/W144</f>
        <v>0.68968421052631568</v>
      </c>
      <c r="DA144" s="2">
        <f>S144/X144</f>
        <v>0.78139534883720918</v>
      </c>
      <c r="DB144" s="2">
        <f>T144/Y144</f>
        <v>0.82024390243902445</v>
      </c>
      <c r="DC144" s="2">
        <f>T144/Z144</f>
        <v>0.81036144578313241</v>
      </c>
      <c r="DD144" s="2">
        <f>T144/AA144</f>
        <v>0.82024390243902445</v>
      </c>
    </row>
    <row r="145" spans="1:108" x14ac:dyDescent="0.25">
      <c r="A145" t="str">
        <f>[1]Sheet1!A144</f>
        <v>B3NXMJ9</v>
      </c>
      <c r="B145" t="str">
        <f>[1]Sheet1!B144</f>
        <v>Wendys</v>
      </c>
      <c r="C145" t="str">
        <f>[1]Sheet1!C144</f>
        <v>Travel &amp; Leisure</v>
      </c>
      <c r="D145" s="1">
        <f>[1]Sheet1!D144</f>
        <v>3130</v>
      </c>
      <c r="E145" s="1">
        <f>[1]Sheet1!E144</f>
        <v>3914</v>
      </c>
      <c r="F145">
        <f>[1]Sheet1!F144</f>
        <v>1.1000000000000001</v>
      </c>
      <c r="G145">
        <f>[1]Sheet1!G144</f>
        <v>1.2</v>
      </c>
      <c r="H145">
        <f>[1]Sheet1!H144</f>
        <v>1.8</v>
      </c>
      <c r="I145">
        <f>[1]Sheet1!I144</f>
        <v>2.2999999999999998</v>
      </c>
      <c r="J145">
        <f>[1]Sheet1!J144</f>
        <v>2.1</v>
      </c>
      <c r="K145">
        <f>[1]Sheet1!K144</f>
        <v>2.2999999999999998</v>
      </c>
      <c r="L145">
        <f>[1]Sheet1!L144</f>
        <v>5.8</v>
      </c>
      <c r="M145">
        <f>[1]Sheet1!M144</f>
        <v>5.8</v>
      </c>
      <c r="N145">
        <f>[1]Sheet1!N144</f>
        <v>5.8</v>
      </c>
      <c r="O145" s="13">
        <f>[1]Sheet1!O144</f>
        <v>5.8</v>
      </c>
      <c r="Q145">
        <f>[1]Sheet1!P144</f>
        <v>0.7</v>
      </c>
      <c r="R145">
        <f>[1]Sheet1!Q144</f>
        <v>0.67</v>
      </c>
      <c r="S145">
        <f>[1]Sheet1!R144</f>
        <v>0.9</v>
      </c>
      <c r="T145" s="13">
        <f>[1]Sheet1!S144</f>
        <v>0.86</v>
      </c>
      <c r="V145" s="3">
        <f t="shared" si="92"/>
        <v>0.18965517241379312</v>
      </c>
      <c r="W145" s="3">
        <f t="shared" si="93"/>
        <v>0.20689655172413793</v>
      </c>
      <c r="X145" s="3">
        <f t="shared" si="94"/>
        <v>0.31034482758620691</v>
      </c>
      <c r="Y145" s="3">
        <f t="shared" si="95"/>
        <v>0.39655172413793099</v>
      </c>
      <c r="Z145" s="3">
        <f t="shared" si="96"/>
        <v>0.36206896551724138</v>
      </c>
      <c r="AA145" s="17">
        <f t="shared" si="97"/>
        <v>0.39655172413793099</v>
      </c>
      <c r="AC145">
        <f t="shared" si="98"/>
        <v>-4.6999999999999993</v>
      </c>
      <c r="AD145">
        <f t="shared" si="99"/>
        <v>-4.5999999999999996</v>
      </c>
      <c r="AE145">
        <f t="shared" si="100"/>
        <v>-4</v>
      </c>
      <c r="AF145">
        <f t="shared" si="101"/>
        <v>-3.5</v>
      </c>
      <c r="AG145">
        <f t="shared" si="102"/>
        <v>-3.6999999999999997</v>
      </c>
      <c r="AH145">
        <f t="shared" si="103"/>
        <v>-3.5</v>
      </c>
      <c r="AI145" s="17">
        <f t="shared" si="104"/>
        <v>0.31034482758620691</v>
      </c>
      <c r="AJ145" s="3"/>
      <c r="AK145" s="4">
        <f>[1]Sheet1!AA144</f>
        <v>0</v>
      </c>
      <c r="AL145" s="4">
        <f>[1]Sheet1!AB144</f>
        <v>0.1</v>
      </c>
      <c r="AM145" s="4">
        <f>[1]Sheet1!AC144</f>
        <v>0.6</v>
      </c>
      <c r="AN145" s="4">
        <f>[1]Sheet1!AD144</f>
        <v>0.3</v>
      </c>
      <c r="AO145" s="18">
        <f>[1]Sheet1!AE144</f>
        <v>0.2</v>
      </c>
      <c r="AP145" s="3"/>
      <c r="AQ145">
        <f>[1]Sheet1!T144</f>
        <v>-24.7</v>
      </c>
      <c r="AR145">
        <f>[1]Sheet1!U144</f>
        <v>1.6</v>
      </c>
      <c r="AS145">
        <f>[1]Sheet1!V144</f>
        <v>-2.2000000000000002</v>
      </c>
      <c r="AT145" s="13">
        <f>[1]Sheet1!W144</f>
        <v>-0.6</v>
      </c>
      <c r="AV145">
        <f>[1]Sheet1!X144</f>
        <v>14</v>
      </c>
      <c r="AW145" t="str">
        <f>[1]Sheet1!Y144</f>
        <v>-</v>
      </c>
      <c r="AX145">
        <f>[1]Sheet1!Z144</f>
        <v>-5</v>
      </c>
      <c r="AZ145">
        <f>[1]Sheet1!AF144</f>
        <v>3.3</v>
      </c>
      <c r="BA145" s="13">
        <f>[1]Sheet1!AG144</f>
        <v>3.5</v>
      </c>
      <c r="BC145" s="2">
        <f t="shared" si="105"/>
        <v>0.18965517241379312</v>
      </c>
      <c r="BD145" s="2">
        <f t="shared" si="106"/>
        <v>0.20689655172413793</v>
      </c>
      <c r="BE145" s="2">
        <f t="shared" si="107"/>
        <v>0.31034482758620691</v>
      </c>
      <c r="BF145" s="2">
        <f t="shared" si="108"/>
        <v>0.39655172413793099</v>
      </c>
      <c r="BG145" s="2">
        <f t="shared" si="109"/>
        <v>0.36206896551724138</v>
      </c>
      <c r="BH145" s="15">
        <f t="shared" si="110"/>
        <v>0.39655172413793099</v>
      </c>
      <c r="BI145" s="1" t="str">
        <f t="shared" si="111"/>
        <v>0</v>
      </c>
      <c r="BJ145" s="1" t="str">
        <f t="shared" si="112"/>
        <v>0</v>
      </c>
      <c r="BK145" s="1" t="str">
        <f t="shared" si="113"/>
        <v>0</v>
      </c>
      <c r="BL145" s="1" t="str">
        <f t="shared" si="114"/>
        <v>0</v>
      </c>
      <c r="BM145" s="1" t="str">
        <f t="shared" si="115"/>
        <v>0</v>
      </c>
      <c r="BN145" s="1" t="str">
        <f t="shared" si="116"/>
        <v>0</v>
      </c>
      <c r="BO145" s="42">
        <f t="shared" si="117"/>
        <v>0</v>
      </c>
      <c r="BP145" s="1">
        <f t="shared" si="118"/>
        <v>1</v>
      </c>
      <c r="BQ145" s="1">
        <f t="shared" si="119"/>
        <v>1</v>
      </c>
      <c r="BR145" s="1">
        <f t="shared" si="120"/>
        <v>1</v>
      </c>
      <c r="BS145" s="1">
        <f t="shared" si="121"/>
        <v>1</v>
      </c>
      <c r="BT145" s="1">
        <f t="shared" si="122"/>
        <v>1</v>
      </c>
      <c r="BU145" s="1">
        <f t="shared" si="123"/>
        <v>1</v>
      </c>
      <c r="BV145" s="42">
        <f t="shared" si="124"/>
        <v>6</v>
      </c>
      <c r="BW145" s="2" t="str">
        <f t="shared" si="90"/>
        <v>Value Destroyer</v>
      </c>
      <c r="BX145" s="2" t="s">
        <v>63</v>
      </c>
      <c r="BY145" s="39">
        <f t="shared" si="125"/>
        <v>6</v>
      </c>
      <c r="BZ145" s="36" t="s">
        <v>62</v>
      </c>
      <c r="CA145" s="39" t="s">
        <v>83</v>
      </c>
      <c r="CB145" s="39" t="str">
        <f t="shared" si="126"/>
        <v>Decreasing</v>
      </c>
      <c r="CC145" s="21">
        <f>(1+(AQ145/100))*(1+(AR145/100))*(1+(AS145/100))*(1+(AT145/100))-1</f>
        <v>-0.25627235766399992</v>
      </c>
      <c r="CD145" s="21">
        <f>(1+(AR145/100))*(1+(AS145/100))*(1+(AT145/100))-1</f>
        <v>-1.2313887999999995E-2</v>
      </c>
      <c r="CE145" s="21">
        <f>(1+(AS145/100))*(1+(AT145/100))-1</f>
        <v>-2.7868000000000004E-2</v>
      </c>
      <c r="CF145" s="21">
        <f>AT145/100</f>
        <v>-6.0000000000000001E-3</v>
      </c>
      <c r="CG145" s="34">
        <f t="shared" si="91"/>
        <v>-7.561356141599998E-2</v>
      </c>
      <c r="CH145" s="43" t="str">
        <f>IF(CF145&gt;CG145,$CN$4,$CN$5)</f>
        <v>Faster</v>
      </c>
      <c r="CI145" s="43">
        <f t="shared" si="127"/>
        <v>6.0000000000000001E-3</v>
      </c>
      <c r="CJ145" s="43">
        <f t="shared" si="128"/>
        <v>7.561356141599998E-2</v>
      </c>
      <c r="CK145" s="43" t="str">
        <f>IF(AND(BW145=$BW$6,CM145=$CM$5),$CK$4,$CK$5)</f>
        <v>but</v>
      </c>
      <c r="CL145" s="43" t="s">
        <v>69</v>
      </c>
      <c r="CM145" s="31" t="str">
        <f>IF(CF145&gt;0,"Growing","Shrinking")</f>
        <v>Shrinking</v>
      </c>
      <c r="CN145" s="44" t="e">
        <f>IF(CM145=$CM$4,CH145,#REF!)</f>
        <v>#REF!</v>
      </c>
      <c r="CO145" s="44" t="s">
        <v>66</v>
      </c>
      <c r="CP145" s="44"/>
      <c r="CQ145" s="29">
        <f>AV145/100</f>
        <v>0.14000000000000001</v>
      </c>
      <c r="CS145" s="28">
        <f>AZ145</f>
        <v>3.3</v>
      </c>
      <c r="CT145" s="28">
        <f>BA145</f>
        <v>3.5</v>
      </c>
      <c r="CY145" s="2">
        <f>Q145/V145</f>
        <v>3.6909090909090905</v>
      </c>
      <c r="CZ145" s="2">
        <f>R145/W145</f>
        <v>3.2383333333333337</v>
      </c>
      <c r="DA145" s="2">
        <f>S145/X145</f>
        <v>2.9</v>
      </c>
      <c r="DB145" s="2">
        <f>T145/Y145</f>
        <v>2.1686956521739131</v>
      </c>
      <c r="DC145" s="2">
        <f>T145/Z145</f>
        <v>2.3752380952380951</v>
      </c>
      <c r="DD145" s="2">
        <f>T145/AA145</f>
        <v>2.1686956521739131</v>
      </c>
    </row>
    <row r="146" spans="1:108" x14ac:dyDescent="0.25">
      <c r="A146" t="str">
        <f>[1]Sheet1!A145</f>
        <v>B2PDGW1</v>
      </c>
      <c r="B146" t="str">
        <f>[1]Sheet1!B145</f>
        <v>WH Smith</v>
      </c>
      <c r="C146" t="str">
        <f>[1]Sheet1!C145</f>
        <v>Genl Retailers</v>
      </c>
      <c r="D146" s="1">
        <f>[1]Sheet1!D145</f>
        <v>2305</v>
      </c>
      <c r="E146" s="1">
        <f>[1]Sheet1!E145</f>
        <v>2242</v>
      </c>
      <c r="F146">
        <f>[1]Sheet1!F145</f>
        <v>5.7</v>
      </c>
      <c r="G146">
        <f>[1]Sheet1!G145</f>
        <v>6.3</v>
      </c>
      <c r="H146">
        <f>[1]Sheet1!H145</f>
        <v>6.8</v>
      </c>
      <c r="I146">
        <f>[1]Sheet1!I145</f>
        <v>7</v>
      </c>
      <c r="J146">
        <f>[1]Sheet1!J145</f>
        <v>7</v>
      </c>
      <c r="K146">
        <f>[1]Sheet1!K145</f>
        <v>7.1</v>
      </c>
      <c r="L146">
        <f>[1]Sheet1!L145</f>
        <v>5.5</v>
      </c>
      <c r="M146">
        <f>[1]Sheet1!M145</f>
        <v>5.5</v>
      </c>
      <c r="N146">
        <f>[1]Sheet1!N145</f>
        <v>5.5</v>
      </c>
      <c r="O146" s="13">
        <f>[1]Sheet1!O145</f>
        <v>5.5</v>
      </c>
      <c r="Q146">
        <f>[1]Sheet1!P145</f>
        <v>0.7</v>
      </c>
      <c r="R146">
        <f>[1]Sheet1!Q145</f>
        <v>0.77</v>
      </c>
      <c r="S146">
        <f>[1]Sheet1!R145</f>
        <v>1.01</v>
      </c>
      <c r="T146" s="13">
        <f>[1]Sheet1!S145</f>
        <v>0.99</v>
      </c>
      <c r="V146" s="3">
        <f t="shared" si="92"/>
        <v>1.0363636363636364</v>
      </c>
      <c r="W146" s="3">
        <f t="shared" si="93"/>
        <v>1.1454545454545455</v>
      </c>
      <c r="X146" s="3">
        <f t="shared" si="94"/>
        <v>1.2363636363636363</v>
      </c>
      <c r="Y146" s="3">
        <f t="shared" si="95"/>
        <v>1.2727272727272727</v>
      </c>
      <c r="Z146" s="3">
        <f t="shared" si="96"/>
        <v>1.2727272727272727</v>
      </c>
      <c r="AA146" s="17">
        <f t="shared" si="97"/>
        <v>1.2909090909090908</v>
      </c>
      <c r="AC146">
        <f t="shared" si="98"/>
        <v>0.20000000000000018</v>
      </c>
      <c r="AD146">
        <f t="shared" si="99"/>
        <v>0.79999999999999982</v>
      </c>
      <c r="AE146">
        <f t="shared" si="100"/>
        <v>1.2999999999999998</v>
      </c>
      <c r="AF146">
        <f t="shared" si="101"/>
        <v>1.5</v>
      </c>
      <c r="AG146">
        <f t="shared" si="102"/>
        <v>1.5</v>
      </c>
      <c r="AH146">
        <f t="shared" si="103"/>
        <v>1.5999999999999996</v>
      </c>
      <c r="AI146" s="17">
        <f t="shared" si="104"/>
        <v>1.209090909090909</v>
      </c>
      <c r="AJ146" s="3"/>
      <c r="AK146" s="4">
        <f>[1]Sheet1!AA145</f>
        <v>-0.2</v>
      </c>
      <c r="AL146" s="4">
        <f>[1]Sheet1!AB145</f>
        <v>0.6</v>
      </c>
      <c r="AM146" s="4">
        <f>[1]Sheet1!AC145</f>
        <v>0.5</v>
      </c>
      <c r="AN146" s="4">
        <f>[1]Sheet1!AD145</f>
        <v>0.2</v>
      </c>
      <c r="AO146" s="18">
        <f>[1]Sheet1!AE145</f>
        <v>0.1</v>
      </c>
      <c r="AP146" s="3"/>
      <c r="AQ146">
        <f>[1]Sheet1!T145</f>
        <v>-1.8</v>
      </c>
      <c r="AR146">
        <f>[1]Sheet1!U145</f>
        <v>-4.0999999999999996</v>
      </c>
      <c r="AS146">
        <f>[1]Sheet1!V145</f>
        <v>-3.5</v>
      </c>
      <c r="AT146" s="13">
        <f>[1]Sheet1!W145</f>
        <v>0.6</v>
      </c>
      <c r="AV146">
        <f>[1]Sheet1!X145</f>
        <v>6</v>
      </c>
      <c r="AW146">
        <f>[1]Sheet1!Y145</f>
        <v>4</v>
      </c>
      <c r="AX146" t="str">
        <f>[1]Sheet1!Z145</f>
        <v>-</v>
      </c>
      <c r="AZ146">
        <f>[1]Sheet1!AF145</f>
        <v>1.9</v>
      </c>
      <c r="BA146" s="13">
        <f>[1]Sheet1!AG145</f>
        <v>1.9</v>
      </c>
      <c r="BC146" s="2">
        <f t="shared" si="105"/>
        <v>1.0363636363636364</v>
      </c>
      <c r="BD146" s="2">
        <f t="shared" si="106"/>
        <v>1.1454545454545455</v>
      </c>
      <c r="BE146" s="2">
        <f t="shared" si="107"/>
        <v>1.2363636363636363</v>
      </c>
      <c r="BF146" s="2">
        <f t="shared" si="108"/>
        <v>1.2727272727272727</v>
      </c>
      <c r="BG146" s="2">
        <f t="shared" si="109"/>
        <v>1.2727272727272727</v>
      </c>
      <c r="BH146" s="15">
        <f t="shared" si="110"/>
        <v>1.2909090909090908</v>
      </c>
      <c r="BI146" s="1">
        <f t="shared" si="111"/>
        <v>1</v>
      </c>
      <c r="BJ146" s="1">
        <f t="shared" si="112"/>
        <v>1</v>
      </c>
      <c r="BK146" s="1">
        <f t="shared" si="113"/>
        <v>1</v>
      </c>
      <c r="BL146" s="1">
        <f t="shared" si="114"/>
        <v>1</v>
      </c>
      <c r="BM146" s="1">
        <f t="shared" si="115"/>
        <v>1</v>
      </c>
      <c r="BN146" s="1">
        <f t="shared" si="116"/>
        <v>1</v>
      </c>
      <c r="BO146" s="42">
        <f t="shared" si="117"/>
        <v>6</v>
      </c>
      <c r="BP146" s="1" t="str">
        <f t="shared" si="118"/>
        <v>0</v>
      </c>
      <c r="BQ146" s="1" t="str">
        <f t="shared" si="119"/>
        <v>0</v>
      </c>
      <c r="BR146" s="1" t="str">
        <f t="shared" si="120"/>
        <v>0</v>
      </c>
      <c r="BS146" s="1" t="str">
        <f t="shared" si="121"/>
        <v>0</v>
      </c>
      <c r="BT146" s="1" t="str">
        <f t="shared" si="122"/>
        <v>0</v>
      </c>
      <c r="BU146" s="1" t="str">
        <f t="shared" si="123"/>
        <v>0</v>
      </c>
      <c r="BV146" s="42">
        <f t="shared" si="124"/>
        <v>0</v>
      </c>
      <c r="BW146" s="2" t="str">
        <f t="shared" si="90"/>
        <v>Value Creator</v>
      </c>
      <c r="BX146" s="2" t="s">
        <v>63</v>
      </c>
      <c r="BY146" s="39">
        <f t="shared" si="125"/>
        <v>6</v>
      </c>
      <c r="BZ146" s="36" t="s">
        <v>62</v>
      </c>
      <c r="CA146" s="39" t="s">
        <v>83</v>
      </c>
      <c r="CB146" s="39" t="str">
        <f t="shared" si="126"/>
        <v>Decreasing</v>
      </c>
      <c r="CC146" s="21">
        <f>(1+(AQ146/100))*(1+(AR146/100))*(1+(AS146/100))*(1+(AT146/100))-1</f>
        <v>-8.5770166980000062E-2</v>
      </c>
      <c r="CD146" s="21">
        <f>(1+(AR146/100))*(1+(AS146/100))*(1+(AT146/100))-1</f>
        <v>-6.9012390000000146E-2</v>
      </c>
      <c r="CE146" s="21">
        <f>(1+(AS146/100))*(1+(AT146/100))-1</f>
        <v>-2.9210000000000069E-2</v>
      </c>
      <c r="CF146" s="21">
        <f>AT146/100</f>
        <v>6.0000000000000001E-3</v>
      </c>
      <c r="CG146" s="34">
        <f t="shared" si="91"/>
        <v>-4.4498139245000068E-2</v>
      </c>
      <c r="CH146" s="43" t="str">
        <f>IF(CF146&gt;CG146,$CN$4,$CN$5)</f>
        <v>Faster</v>
      </c>
      <c r="CI146" s="43">
        <f t="shared" si="127"/>
        <v>6.0000000000000001E-3</v>
      </c>
      <c r="CJ146" s="43">
        <f t="shared" si="128"/>
        <v>4.4498139245000068E-2</v>
      </c>
      <c r="CK146" s="43" t="str">
        <f>IF(AND(BW146=$BW$6,CM146=$CM$5),$CK$4,$CK$5)</f>
        <v>and</v>
      </c>
      <c r="CL146" s="43" t="s">
        <v>69</v>
      </c>
      <c r="CM146" s="31" t="str">
        <f>IF(CF146&gt;0,"Growing","Shrinking")</f>
        <v>Growing</v>
      </c>
      <c r="CN146" s="44" t="str">
        <f>IF(CM146=$CM$4,CH146,#REF!)</f>
        <v>Faster</v>
      </c>
      <c r="CO146" s="44" t="s">
        <v>66</v>
      </c>
      <c r="CP146" s="44"/>
      <c r="CQ146" s="29">
        <f>AV146/100</f>
        <v>0.06</v>
      </c>
      <c r="CS146" s="28">
        <f>AZ146</f>
        <v>1.9</v>
      </c>
      <c r="CT146" s="28">
        <f>BA146</f>
        <v>1.9</v>
      </c>
      <c r="CY146" s="2">
        <f>Q146/V146</f>
        <v>0.67543859649122806</v>
      </c>
      <c r="CZ146" s="2">
        <f>R146/W146</f>
        <v>0.67222222222222217</v>
      </c>
      <c r="DA146" s="2">
        <f>S146/X146</f>
        <v>0.81691176470588234</v>
      </c>
      <c r="DB146" s="2">
        <f>T146/Y146</f>
        <v>0.77785714285714291</v>
      </c>
      <c r="DC146" s="2">
        <f>T146/Z146</f>
        <v>0.77785714285714291</v>
      </c>
      <c r="DD146" s="2">
        <f>T146/AA146</f>
        <v>0.76690140845070431</v>
      </c>
    </row>
    <row r="147" spans="1:108" x14ac:dyDescent="0.25">
      <c r="A147" t="str">
        <f>[1]Sheet1!A146</f>
        <v>B1KJJ40</v>
      </c>
      <c r="B147" t="str">
        <f>[1]Sheet1!B146</f>
        <v>Whitbread</v>
      </c>
      <c r="C147" t="str">
        <f>[1]Sheet1!C146</f>
        <v>Travel &amp; Leisure</v>
      </c>
      <c r="D147" s="1">
        <f>[1]Sheet1!D146</f>
        <v>12581</v>
      </c>
      <c r="E147" s="1">
        <f>[1]Sheet1!E146</f>
        <v>12665</v>
      </c>
      <c r="F147">
        <f>[1]Sheet1!F146</f>
        <v>7.3</v>
      </c>
      <c r="G147">
        <f>[1]Sheet1!G146</f>
        <v>7.2</v>
      </c>
      <c r="H147">
        <f>[1]Sheet1!H146</f>
        <v>8.1999999999999993</v>
      </c>
      <c r="I147">
        <f>[1]Sheet1!I146</f>
        <v>9.9</v>
      </c>
      <c r="J147">
        <f>[1]Sheet1!J146</f>
        <v>9.4</v>
      </c>
      <c r="K147">
        <f>[1]Sheet1!K146</f>
        <v>10.1</v>
      </c>
      <c r="L147">
        <f>[1]Sheet1!L146</f>
        <v>6.1</v>
      </c>
      <c r="M147">
        <f>[1]Sheet1!M146</f>
        <v>6.2</v>
      </c>
      <c r="N147">
        <f>[1]Sheet1!N146</f>
        <v>6.1</v>
      </c>
      <c r="O147" s="13">
        <f>[1]Sheet1!O146</f>
        <v>6.2</v>
      </c>
      <c r="Q147">
        <f>[1]Sheet1!P146</f>
        <v>0.94</v>
      </c>
      <c r="R147">
        <f>[1]Sheet1!Q146</f>
        <v>1.05</v>
      </c>
      <c r="S147">
        <f>[1]Sheet1!R146</f>
        <v>1.29</v>
      </c>
      <c r="T147" s="13">
        <f>[1]Sheet1!S146</f>
        <v>1.51</v>
      </c>
      <c r="V147" s="3">
        <f t="shared" si="92"/>
        <v>1.1967213114754098</v>
      </c>
      <c r="W147" s="3">
        <f t="shared" si="93"/>
        <v>1.1612903225806452</v>
      </c>
      <c r="X147" s="3">
        <f t="shared" si="94"/>
        <v>1.3442622950819672</v>
      </c>
      <c r="Y147" s="3">
        <f t="shared" si="95"/>
        <v>1.596774193548387</v>
      </c>
      <c r="Z147" s="3">
        <f t="shared" si="96"/>
        <v>1.5161290322580645</v>
      </c>
      <c r="AA147" s="17">
        <f t="shared" si="97"/>
        <v>1.629032258064516</v>
      </c>
      <c r="AC147">
        <f t="shared" si="98"/>
        <v>1.2000000000000002</v>
      </c>
      <c r="AD147">
        <f t="shared" si="99"/>
        <v>1</v>
      </c>
      <c r="AE147">
        <f t="shared" si="100"/>
        <v>2.0999999999999996</v>
      </c>
      <c r="AF147">
        <f t="shared" si="101"/>
        <v>3.7</v>
      </c>
      <c r="AG147">
        <f t="shared" si="102"/>
        <v>3.2</v>
      </c>
      <c r="AH147">
        <f t="shared" si="103"/>
        <v>3.8999999999999995</v>
      </c>
      <c r="AI147" s="17">
        <f t="shared" si="104"/>
        <v>1.4073682355014983</v>
      </c>
      <c r="AJ147" s="3"/>
      <c r="AK147" s="4">
        <f>[1]Sheet1!AA146</f>
        <v>0.5</v>
      </c>
      <c r="AL147" s="4">
        <f>[1]Sheet1!AB146</f>
        <v>-0.1</v>
      </c>
      <c r="AM147" s="4">
        <f>[1]Sheet1!AC146</f>
        <v>1.1000000000000001</v>
      </c>
      <c r="AN147" s="4">
        <f>[1]Sheet1!AD146</f>
        <v>1.2</v>
      </c>
      <c r="AO147" s="18">
        <f>[1]Sheet1!AE146</f>
        <v>0.7</v>
      </c>
      <c r="AP147" s="3"/>
      <c r="AQ147">
        <f>[1]Sheet1!T146</f>
        <v>5.4</v>
      </c>
      <c r="AR147">
        <f>[1]Sheet1!U146</f>
        <v>8.3000000000000007</v>
      </c>
      <c r="AS147">
        <f>[1]Sheet1!V146</f>
        <v>7</v>
      </c>
      <c r="AT147" s="13">
        <f>[1]Sheet1!W146</f>
        <v>1.5</v>
      </c>
      <c r="AV147">
        <f>[1]Sheet1!X146</f>
        <v>-6</v>
      </c>
      <c r="AW147" t="str">
        <f>[1]Sheet1!Y146</f>
        <v>-</v>
      </c>
      <c r="AX147">
        <f>[1]Sheet1!Z146</f>
        <v>-1</v>
      </c>
      <c r="AZ147">
        <f>[1]Sheet1!AF146</f>
        <v>4.0999999999999996</v>
      </c>
      <c r="BA147" s="13">
        <f>[1]Sheet1!AG146</f>
        <v>4.5999999999999996</v>
      </c>
      <c r="BC147" s="2">
        <f t="shared" si="105"/>
        <v>1.1967213114754098</v>
      </c>
      <c r="BD147" s="2">
        <f t="shared" si="106"/>
        <v>1.1612903225806452</v>
      </c>
      <c r="BE147" s="2">
        <f t="shared" si="107"/>
        <v>1.3442622950819672</v>
      </c>
      <c r="BF147" s="2">
        <f t="shared" si="108"/>
        <v>1.596774193548387</v>
      </c>
      <c r="BG147" s="2">
        <f t="shared" si="109"/>
        <v>1.5161290322580645</v>
      </c>
      <c r="BH147" s="15">
        <f t="shared" si="110"/>
        <v>1.629032258064516</v>
      </c>
      <c r="BI147" s="1">
        <f t="shared" si="111"/>
        <v>1</v>
      </c>
      <c r="BJ147" s="1">
        <f t="shared" si="112"/>
        <v>1</v>
      </c>
      <c r="BK147" s="1">
        <f t="shared" si="113"/>
        <v>1</v>
      </c>
      <c r="BL147" s="1">
        <f t="shared" si="114"/>
        <v>1</v>
      </c>
      <c r="BM147" s="1">
        <f t="shared" si="115"/>
        <v>1</v>
      </c>
      <c r="BN147" s="1">
        <f t="shared" si="116"/>
        <v>1</v>
      </c>
      <c r="BO147" s="42">
        <f t="shared" si="117"/>
        <v>6</v>
      </c>
      <c r="BP147" s="1" t="str">
        <f t="shared" si="118"/>
        <v>0</v>
      </c>
      <c r="BQ147" s="1" t="str">
        <f t="shared" si="119"/>
        <v>0</v>
      </c>
      <c r="BR147" s="1" t="str">
        <f t="shared" si="120"/>
        <v>0</v>
      </c>
      <c r="BS147" s="1" t="str">
        <f t="shared" si="121"/>
        <v>0</v>
      </c>
      <c r="BT147" s="1" t="str">
        <f t="shared" si="122"/>
        <v>0</v>
      </c>
      <c r="BU147" s="1" t="str">
        <f t="shared" si="123"/>
        <v>0</v>
      </c>
      <c r="BV147" s="42">
        <f t="shared" si="124"/>
        <v>0</v>
      </c>
      <c r="BW147" s="2" t="str">
        <f t="shared" si="90"/>
        <v>Value Creator</v>
      </c>
      <c r="BX147" s="2" t="s">
        <v>63</v>
      </c>
      <c r="BY147" s="39">
        <f t="shared" si="125"/>
        <v>6</v>
      </c>
      <c r="BZ147" s="36" t="s">
        <v>62</v>
      </c>
      <c r="CA147" s="39" t="s">
        <v>83</v>
      </c>
      <c r="CB147" s="39" t="str">
        <f t="shared" si="126"/>
        <v>Decreasing</v>
      </c>
      <c r="CC147" s="21">
        <f>(1+(AQ147/100))*(1+(AR147/100))*(1+(AS147/100))*(1+(AT147/100))-1</f>
        <v>0.23970652609999998</v>
      </c>
      <c r="CD147" s="21">
        <f>(1+(AR147/100))*(1+(AS147/100))*(1+(AT147/100))-1</f>
        <v>0.1761921500000001</v>
      </c>
      <c r="CE147" s="21">
        <f>(1+(AS147/100))*(1+(AT147/100))-1</f>
        <v>8.604999999999996E-2</v>
      </c>
      <c r="CF147" s="21">
        <f>AT147/100</f>
        <v>1.4999999999999999E-2</v>
      </c>
      <c r="CG147" s="34">
        <f t="shared" si="91"/>
        <v>0.12923716902500001</v>
      </c>
      <c r="CH147" s="43" t="str">
        <f>IF(CF147&gt;CG147,$CN$4,$CN$5)</f>
        <v>Slower</v>
      </c>
      <c r="CI147" s="43">
        <f t="shared" si="127"/>
        <v>1.4999999999999999E-2</v>
      </c>
      <c r="CJ147" s="43">
        <f t="shared" si="128"/>
        <v>0.12923716902500001</v>
      </c>
      <c r="CK147" s="43" t="str">
        <f>IF(AND(BW147=$BW$6,CM147=$CM$5),$CK$4,$CK$5)</f>
        <v>and</v>
      </c>
      <c r="CL147" s="43" t="s">
        <v>69</v>
      </c>
      <c r="CM147" s="31" t="str">
        <f>IF(CF147&gt;0,"Growing","Shrinking")</f>
        <v>Growing</v>
      </c>
      <c r="CN147" s="44" t="str">
        <f>IF(CM147=$CM$4,CH147,#REF!)</f>
        <v>Slower</v>
      </c>
      <c r="CO147" s="44" t="s">
        <v>66</v>
      </c>
      <c r="CP147" s="44"/>
      <c r="CQ147" s="29">
        <f>AV147/100</f>
        <v>-0.06</v>
      </c>
      <c r="CS147" s="28">
        <f>AZ147</f>
        <v>4.0999999999999996</v>
      </c>
      <c r="CT147" s="28">
        <f>BA147</f>
        <v>4.5999999999999996</v>
      </c>
      <c r="CY147" s="2">
        <f>Q147/V147</f>
        <v>0.78547945205479452</v>
      </c>
      <c r="CZ147" s="2">
        <f>R147/W147</f>
        <v>0.90416666666666667</v>
      </c>
      <c r="DA147" s="2">
        <f>S147/X147</f>
        <v>0.95963414634146349</v>
      </c>
      <c r="DB147" s="2">
        <f>T147/Y147</f>
        <v>0.94565656565656575</v>
      </c>
      <c r="DC147" s="2">
        <f>T147/Z147</f>
        <v>0.99595744680851062</v>
      </c>
      <c r="DD147" s="2">
        <f>T147/AA147</f>
        <v>0.92693069306930698</v>
      </c>
    </row>
    <row r="148" spans="1:108" x14ac:dyDescent="0.25">
      <c r="A148">
        <f>[1]Sheet1!A147</f>
        <v>2963899</v>
      </c>
      <c r="B148" t="str">
        <f>[1]Sheet1!B147</f>
        <v>Whole Foods</v>
      </c>
      <c r="C148" t="str">
        <f>[1]Sheet1!C147</f>
        <v>Food &amp; Drug Retail</v>
      </c>
      <c r="D148" s="1">
        <f>[1]Sheet1!D147</f>
        <v>17228</v>
      </c>
      <c r="E148" s="1">
        <f>[1]Sheet1!E147</f>
        <v>16066</v>
      </c>
      <c r="F148">
        <f>[1]Sheet1!F147</f>
        <v>5.5</v>
      </c>
      <c r="G148">
        <f>[1]Sheet1!G147</f>
        <v>5.6</v>
      </c>
      <c r="H148">
        <f>[1]Sheet1!H147</f>
        <v>6.2</v>
      </c>
      <c r="I148">
        <f>[1]Sheet1!I147</f>
        <v>6.1</v>
      </c>
      <c r="J148">
        <f>[1]Sheet1!J147</f>
        <v>6</v>
      </c>
      <c r="K148">
        <f>[1]Sheet1!K147</f>
        <v>6.3</v>
      </c>
      <c r="L148">
        <f>[1]Sheet1!L147</f>
        <v>5.7</v>
      </c>
      <c r="M148">
        <f>[1]Sheet1!M147</f>
        <v>5.7</v>
      </c>
      <c r="N148">
        <f>[1]Sheet1!N147</f>
        <v>5.7</v>
      </c>
      <c r="O148" s="13">
        <f>[1]Sheet1!O147</f>
        <v>5.7</v>
      </c>
      <c r="Q148">
        <f>[1]Sheet1!P147</f>
        <v>1.6</v>
      </c>
      <c r="R148">
        <f>[1]Sheet1!Q147</f>
        <v>1.77</v>
      </c>
      <c r="S148">
        <f>[1]Sheet1!R147</f>
        <v>1.59</v>
      </c>
      <c r="T148" s="13">
        <f>[1]Sheet1!S147</f>
        <v>1.49</v>
      </c>
      <c r="V148" s="3">
        <f t="shared" si="92"/>
        <v>0.96491228070175439</v>
      </c>
      <c r="W148" s="3">
        <f t="shared" si="93"/>
        <v>0.98245614035087714</v>
      </c>
      <c r="X148" s="3">
        <f t="shared" si="94"/>
        <v>1.0877192982456141</v>
      </c>
      <c r="Y148" s="3">
        <f t="shared" si="95"/>
        <v>1.0701754385964912</v>
      </c>
      <c r="Z148" s="3">
        <f t="shared" si="96"/>
        <v>1.0526315789473684</v>
      </c>
      <c r="AA148" s="17">
        <f t="shared" si="97"/>
        <v>1.1052631578947367</v>
      </c>
      <c r="AC148">
        <f t="shared" si="98"/>
        <v>-0.20000000000000018</v>
      </c>
      <c r="AD148">
        <f t="shared" si="99"/>
        <v>-0.10000000000000053</v>
      </c>
      <c r="AE148">
        <f t="shared" si="100"/>
        <v>0.5</v>
      </c>
      <c r="AF148">
        <f t="shared" si="101"/>
        <v>0.39999999999999947</v>
      </c>
      <c r="AG148">
        <f t="shared" si="102"/>
        <v>0.29999999999999982</v>
      </c>
      <c r="AH148">
        <f t="shared" si="103"/>
        <v>0.59999999999999964</v>
      </c>
      <c r="AI148" s="17">
        <f t="shared" si="104"/>
        <v>1.0438596491228072</v>
      </c>
      <c r="AJ148" s="3"/>
      <c r="AK148" s="4">
        <f>[1]Sheet1!AA147</f>
        <v>0.1</v>
      </c>
      <c r="AL148" s="4">
        <f>[1]Sheet1!AB147</f>
        <v>0.1</v>
      </c>
      <c r="AM148" s="4">
        <f>[1]Sheet1!AC147</f>
        <v>0.6</v>
      </c>
      <c r="AN148" s="4">
        <f>[1]Sheet1!AD147</f>
        <v>-0.2</v>
      </c>
      <c r="AO148" s="18">
        <f>[1]Sheet1!AE147</f>
        <v>0.2</v>
      </c>
      <c r="AP148" s="3"/>
      <c r="AQ148">
        <f>[1]Sheet1!T147</f>
        <v>14.7</v>
      </c>
      <c r="AR148">
        <f>[1]Sheet1!U147</f>
        <v>3.7</v>
      </c>
      <c r="AS148">
        <f>[1]Sheet1!V147</f>
        <v>4.3</v>
      </c>
      <c r="AT148" s="13">
        <f>[1]Sheet1!W147</f>
        <v>4.0999999999999996</v>
      </c>
      <c r="AV148">
        <f>[1]Sheet1!X147</f>
        <v>-3</v>
      </c>
      <c r="AW148">
        <f>[1]Sheet1!Y147</f>
        <v>0</v>
      </c>
      <c r="AX148">
        <f>[1]Sheet1!Z147</f>
        <v>1</v>
      </c>
      <c r="AZ148">
        <f>[1]Sheet1!AF147</f>
        <v>5.0999999999999996</v>
      </c>
      <c r="BA148" s="13">
        <f>[1]Sheet1!AG147</f>
        <v>5.5</v>
      </c>
      <c r="BC148" s="2">
        <f t="shared" si="105"/>
        <v>0.96491228070175439</v>
      </c>
      <c r="BD148" s="2">
        <f t="shared" si="106"/>
        <v>0.98245614035087714</v>
      </c>
      <c r="BE148" s="2">
        <f t="shared" si="107"/>
        <v>1.0877192982456141</v>
      </c>
      <c r="BF148" s="2">
        <f t="shared" si="108"/>
        <v>1.0701754385964912</v>
      </c>
      <c r="BG148" s="2">
        <f t="shared" si="109"/>
        <v>1.0526315789473684</v>
      </c>
      <c r="BH148" s="15">
        <f t="shared" si="110"/>
        <v>1.1052631578947367</v>
      </c>
      <c r="BI148" s="1" t="str">
        <f t="shared" si="111"/>
        <v>0</v>
      </c>
      <c r="BJ148" s="1" t="str">
        <f t="shared" si="112"/>
        <v>0</v>
      </c>
      <c r="BK148" s="1">
        <f t="shared" si="113"/>
        <v>1</v>
      </c>
      <c r="BL148" s="1">
        <f t="shared" si="114"/>
        <v>1</v>
      </c>
      <c r="BM148" s="1">
        <f t="shared" si="115"/>
        <v>1</v>
      </c>
      <c r="BN148" s="1">
        <f t="shared" si="116"/>
        <v>1</v>
      </c>
      <c r="BO148" s="42">
        <f t="shared" si="117"/>
        <v>4</v>
      </c>
      <c r="BP148" s="1">
        <f t="shared" si="118"/>
        <v>1</v>
      </c>
      <c r="BQ148" s="1">
        <f t="shared" si="119"/>
        <v>1</v>
      </c>
      <c r="BR148" s="1" t="str">
        <f t="shared" si="120"/>
        <v>0</v>
      </c>
      <c r="BS148" s="1" t="str">
        <f t="shared" si="121"/>
        <v>0</v>
      </c>
      <c r="BT148" s="1" t="str">
        <f t="shared" si="122"/>
        <v>0</v>
      </c>
      <c r="BU148" s="1" t="str">
        <f t="shared" si="123"/>
        <v>0</v>
      </c>
      <c r="BV148" s="42">
        <f t="shared" si="124"/>
        <v>2</v>
      </c>
      <c r="BW148" s="2" t="str">
        <f t="shared" si="90"/>
        <v>Value Creator</v>
      </c>
      <c r="BX148" s="2" t="s">
        <v>63</v>
      </c>
      <c r="BY148" s="39">
        <f t="shared" si="125"/>
        <v>4</v>
      </c>
      <c r="BZ148" s="36" t="s">
        <v>62</v>
      </c>
      <c r="CA148" s="39" t="s">
        <v>83</v>
      </c>
      <c r="CB148" s="39" t="str">
        <f t="shared" si="126"/>
        <v>Decreasing</v>
      </c>
      <c r="CC148" s="21">
        <f>(1+(AQ148/100))*(1+(AR148/100))*(1+(AS148/100))*(1+(AT148/100))-1</f>
        <v>0.29144885695699974</v>
      </c>
      <c r="CD148" s="21">
        <f>(1+(AR148/100))*(1+(AS148/100))*(1+(AT148/100))-1</f>
        <v>0.12593623099999962</v>
      </c>
      <c r="CE148" s="21">
        <f>(1+(AS148/100))*(1+(AT148/100))-1</f>
        <v>8.5762999999999812E-2</v>
      </c>
      <c r="CF148" s="21">
        <f>AT148/100</f>
        <v>4.0999999999999995E-2</v>
      </c>
      <c r="CG148" s="34">
        <f t="shared" si="91"/>
        <v>0.1360370219892498</v>
      </c>
      <c r="CH148" s="43" t="str">
        <f>IF(CF148&gt;CG148,$CN$4,$CN$5)</f>
        <v>Slower</v>
      </c>
      <c r="CI148" s="43">
        <f t="shared" si="127"/>
        <v>4.0999999999999995E-2</v>
      </c>
      <c r="CJ148" s="43">
        <f t="shared" si="128"/>
        <v>0.1360370219892498</v>
      </c>
      <c r="CK148" s="43" t="str">
        <f>IF(AND(BW148=$BW$6,CM148=$CM$5),$CK$4,$CK$5)</f>
        <v>and</v>
      </c>
      <c r="CL148" s="43" t="s">
        <v>69</v>
      </c>
      <c r="CM148" s="31" t="str">
        <f>IF(CF148&gt;0,"Growing","Shrinking")</f>
        <v>Growing</v>
      </c>
      <c r="CN148" s="44" t="str">
        <f>IF(CM148=$CM$4,CH148,#REF!)</f>
        <v>Slower</v>
      </c>
      <c r="CO148" s="44" t="s">
        <v>66</v>
      </c>
      <c r="CP148" s="44"/>
      <c r="CQ148" s="29">
        <f>AV148/100</f>
        <v>-0.03</v>
      </c>
      <c r="CS148" s="28">
        <f>AZ148</f>
        <v>5.0999999999999996</v>
      </c>
      <c r="CT148" s="28">
        <f>BA148</f>
        <v>5.5</v>
      </c>
      <c r="CY148" s="2">
        <f>Q148/V148</f>
        <v>1.6581818181818182</v>
      </c>
      <c r="CZ148" s="2">
        <f>R148/W148</f>
        <v>1.801607142857143</v>
      </c>
      <c r="DA148" s="2">
        <f>S148/X148</f>
        <v>1.461774193548387</v>
      </c>
      <c r="DB148" s="2">
        <f>T148/Y148</f>
        <v>1.3922950819672131</v>
      </c>
      <c r="DC148" s="2">
        <f>T148/Z148</f>
        <v>1.4155</v>
      </c>
      <c r="DD148" s="2">
        <f>T148/AA148</f>
        <v>1.3480952380952382</v>
      </c>
    </row>
    <row r="149" spans="1:108" x14ac:dyDescent="0.25">
      <c r="A149">
        <f>[1]Sheet1!A148</f>
        <v>2967589</v>
      </c>
      <c r="B149" t="str">
        <f>[1]Sheet1!B148</f>
        <v>Williams Sonoma</v>
      </c>
      <c r="C149" t="str">
        <f>[1]Sheet1!C148</f>
        <v>Genl Retailers</v>
      </c>
      <c r="D149" s="1">
        <f>[1]Sheet1!D148</f>
        <v>7018</v>
      </c>
      <c r="E149" s="1">
        <f>[1]Sheet1!E148</f>
        <v>6435</v>
      </c>
      <c r="F149">
        <f>[1]Sheet1!F148</f>
        <v>6.7</v>
      </c>
      <c r="G149">
        <f>[1]Sheet1!G148</f>
        <v>6.5</v>
      </c>
      <c r="H149">
        <f>[1]Sheet1!H148</f>
        <v>6.4</v>
      </c>
      <c r="I149">
        <f>[1]Sheet1!I148</f>
        <v>7.2</v>
      </c>
      <c r="J149">
        <f>[1]Sheet1!J148</f>
        <v>7.1</v>
      </c>
      <c r="K149">
        <f>[1]Sheet1!K148</f>
        <v>7.3</v>
      </c>
      <c r="L149">
        <f>[1]Sheet1!L148</f>
        <v>5.9</v>
      </c>
      <c r="M149">
        <f>[1]Sheet1!M148</f>
        <v>5.9</v>
      </c>
      <c r="N149">
        <f>[1]Sheet1!N148</f>
        <v>5.8</v>
      </c>
      <c r="O149" s="13">
        <f>[1]Sheet1!O148</f>
        <v>5.9</v>
      </c>
      <c r="Q149">
        <f>[1]Sheet1!P148</f>
        <v>0.94</v>
      </c>
      <c r="R149">
        <f>[1]Sheet1!Q148</f>
        <v>0.95</v>
      </c>
      <c r="S149">
        <f>[1]Sheet1!R148</f>
        <v>1.1399999999999999</v>
      </c>
      <c r="T149" s="13">
        <f>[1]Sheet1!S148</f>
        <v>1.35</v>
      </c>
      <c r="V149" s="3">
        <f t="shared" si="92"/>
        <v>1.1355932203389829</v>
      </c>
      <c r="W149" s="3">
        <f t="shared" si="93"/>
        <v>1.1016949152542372</v>
      </c>
      <c r="X149" s="3">
        <f t="shared" si="94"/>
        <v>1.103448275862069</v>
      </c>
      <c r="Y149" s="3">
        <f t="shared" si="95"/>
        <v>1.2203389830508473</v>
      </c>
      <c r="Z149" s="3">
        <f t="shared" si="96"/>
        <v>1.2033898305084745</v>
      </c>
      <c r="AA149" s="17">
        <f t="shared" si="97"/>
        <v>1.2372881355932202</v>
      </c>
      <c r="AC149">
        <f t="shared" si="98"/>
        <v>0.79999999999999982</v>
      </c>
      <c r="AD149">
        <f t="shared" si="99"/>
        <v>0.59999999999999964</v>
      </c>
      <c r="AE149">
        <f t="shared" si="100"/>
        <v>0.60000000000000053</v>
      </c>
      <c r="AF149">
        <f t="shared" si="101"/>
        <v>1.2999999999999998</v>
      </c>
      <c r="AG149">
        <f t="shared" si="102"/>
        <v>1.1999999999999993</v>
      </c>
      <c r="AH149">
        <f t="shared" si="103"/>
        <v>1.3999999999999995</v>
      </c>
      <c r="AI149" s="17">
        <f t="shared" si="104"/>
        <v>1.1669588934346384</v>
      </c>
      <c r="AJ149" s="3"/>
      <c r="AK149" s="4">
        <f>[1]Sheet1!AA148</f>
        <v>-0.4</v>
      </c>
      <c r="AL149" s="4">
        <f>[1]Sheet1!AB148</f>
        <v>-0.2</v>
      </c>
      <c r="AM149" s="4">
        <f>[1]Sheet1!AC148</f>
        <v>-0.1</v>
      </c>
      <c r="AN149" s="4">
        <f>[1]Sheet1!AD148</f>
        <v>0.7</v>
      </c>
      <c r="AO149" s="18">
        <f>[1]Sheet1!AE148</f>
        <v>0.2</v>
      </c>
      <c r="AP149" s="3"/>
      <c r="AQ149">
        <f>[1]Sheet1!T148</f>
        <v>0.8</v>
      </c>
      <c r="AR149">
        <f>[1]Sheet1!U148</f>
        <v>1.8</v>
      </c>
      <c r="AS149">
        <f>[1]Sheet1!V148</f>
        <v>1.5</v>
      </c>
      <c r="AT149" s="13">
        <f>[1]Sheet1!W148</f>
        <v>3.4</v>
      </c>
      <c r="AV149">
        <f>[1]Sheet1!X148</f>
        <v>-2</v>
      </c>
      <c r="AW149">
        <f>[1]Sheet1!Y148</f>
        <v>27</v>
      </c>
      <c r="AX149" t="str">
        <f>[1]Sheet1!Z148</f>
        <v>-</v>
      </c>
      <c r="AZ149">
        <f>[1]Sheet1!AF148</f>
        <v>4.3</v>
      </c>
      <c r="BA149" s="13">
        <f>[1]Sheet1!AG148</f>
        <v>4.5999999999999996</v>
      </c>
      <c r="BC149" s="2">
        <f t="shared" si="105"/>
        <v>1.1355932203389829</v>
      </c>
      <c r="BD149" s="2">
        <f t="shared" si="106"/>
        <v>1.1016949152542372</v>
      </c>
      <c r="BE149" s="2">
        <f t="shared" si="107"/>
        <v>1.103448275862069</v>
      </c>
      <c r="BF149" s="2">
        <f t="shared" si="108"/>
        <v>1.2203389830508473</v>
      </c>
      <c r="BG149" s="2">
        <f t="shared" si="109"/>
        <v>1.2033898305084745</v>
      </c>
      <c r="BH149" s="15">
        <f t="shared" si="110"/>
        <v>1.2372881355932202</v>
      </c>
      <c r="BI149" s="1">
        <f t="shared" si="111"/>
        <v>1</v>
      </c>
      <c r="BJ149" s="1">
        <f t="shared" si="112"/>
        <v>1</v>
      </c>
      <c r="BK149" s="1">
        <f t="shared" si="113"/>
        <v>1</v>
      </c>
      <c r="BL149" s="1">
        <f t="shared" si="114"/>
        <v>1</v>
      </c>
      <c r="BM149" s="1">
        <f t="shared" si="115"/>
        <v>1</v>
      </c>
      <c r="BN149" s="1">
        <f t="shared" si="116"/>
        <v>1</v>
      </c>
      <c r="BO149" s="42">
        <f t="shared" si="117"/>
        <v>6</v>
      </c>
      <c r="BP149" s="1" t="str">
        <f t="shared" si="118"/>
        <v>0</v>
      </c>
      <c r="BQ149" s="1" t="str">
        <f t="shared" si="119"/>
        <v>0</v>
      </c>
      <c r="BR149" s="1" t="str">
        <f t="shared" si="120"/>
        <v>0</v>
      </c>
      <c r="BS149" s="1" t="str">
        <f t="shared" si="121"/>
        <v>0</v>
      </c>
      <c r="BT149" s="1" t="str">
        <f t="shared" si="122"/>
        <v>0</v>
      </c>
      <c r="BU149" s="1" t="str">
        <f t="shared" si="123"/>
        <v>0</v>
      </c>
      <c r="BV149" s="42">
        <f t="shared" si="124"/>
        <v>0</v>
      </c>
      <c r="BW149" s="2" t="str">
        <f t="shared" si="90"/>
        <v>Value Creator</v>
      </c>
      <c r="BX149" s="2" t="s">
        <v>63</v>
      </c>
      <c r="BY149" s="39">
        <f t="shared" si="125"/>
        <v>6</v>
      </c>
      <c r="BZ149" s="36" t="s">
        <v>62</v>
      </c>
      <c r="CA149" s="39" t="s">
        <v>83</v>
      </c>
      <c r="CB149" s="39" t="str">
        <f t="shared" si="126"/>
        <v>Decreasing</v>
      </c>
      <c r="CC149" s="21">
        <f>(1+(AQ149/100))*(1+(AR149/100))*(1+(AS149/100))*(1+(AT149/100))-1</f>
        <v>7.6948389440000042E-2</v>
      </c>
      <c r="CD149" s="21">
        <f>(1+(AR149/100))*(1+(AS149/100))*(1+(AT149/100))-1</f>
        <v>6.840117999999995E-2</v>
      </c>
      <c r="CE149" s="21">
        <f>(1+(AS149/100))*(1+(AT149/100))-1</f>
        <v>4.9509999999999943E-2</v>
      </c>
      <c r="CF149" s="21">
        <f>AT149/100</f>
        <v>3.4000000000000002E-2</v>
      </c>
      <c r="CG149" s="34">
        <f t="shared" si="91"/>
        <v>5.7214892359999985E-2</v>
      </c>
      <c r="CH149" s="43" t="str">
        <f>IF(CF149&gt;CG149,$CN$4,$CN$5)</f>
        <v>Slower</v>
      </c>
      <c r="CI149" s="43">
        <f t="shared" si="127"/>
        <v>3.4000000000000002E-2</v>
      </c>
      <c r="CJ149" s="43">
        <f t="shared" si="128"/>
        <v>5.7214892359999985E-2</v>
      </c>
      <c r="CK149" s="43" t="str">
        <f>IF(AND(BW149=$BW$6,CM149=$CM$5),$CK$4,$CK$5)</f>
        <v>and</v>
      </c>
      <c r="CL149" s="43" t="s">
        <v>69</v>
      </c>
      <c r="CM149" s="31" t="str">
        <f>IF(CF149&gt;0,"Growing","Shrinking")</f>
        <v>Growing</v>
      </c>
      <c r="CN149" s="44" t="str">
        <f>IF(CM149=$CM$4,CH149,#REF!)</f>
        <v>Slower</v>
      </c>
      <c r="CO149" s="44" t="s">
        <v>66</v>
      </c>
      <c r="CP149" s="44"/>
      <c r="CQ149" s="29">
        <f>AV149/100</f>
        <v>-0.02</v>
      </c>
      <c r="CS149" s="28">
        <f>AZ149</f>
        <v>4.3</v>
      </c>
      <c r="CT149" s="28">
        <f>BA149</f>
        <v>4.5999999999999996</v>
      </c>
      <c r="CY149" s="2">
        <f>Q149/V149</f>
        <v>0.82776119402985082</v>
      </c>
      <c r="CZ149" s="2">
        <f>R149/W149</f>
        <v>0.86230769230769233</v>
      </c>
      <c r="DA149" s="2">
        <f>S149/X149</f>
        <v>1.0331249999999998</v>
      </c>
      <c r="DB149" s="2">
        <f>T149/Y149</f>
        <v>1.1062500000000002</v>
      </c>
      <c r="DC149" s="2">
        <f>T149/Z149</f>
        <v>1.1218309859154931</v>
      </c>
      <c r="DD149" s="2">
        <f>T149/AA149</f>
        <v>1.0910958904109591</v>
      </c>
    </row>
    <row r="150" spans="1:108" x14ac:dyDescent="0.25">
      <c r="A150" t="str">
        <f>[1]Sheet1!A149</f>
        <v>BDSV5Z5</v>
      </c>
      <c r="B150" t="str">
        <f>[1]Sheet1!B149</f>
        <v>World Duty Free</v>
      </c>
      <c r="C150" t="str">
        <f>[1]Sheet1!C149</f>
        <v>Genl Retailers</v>
      </c>
      <c r="D150" s="1">
        <f>[1]Sheet1!D149</f>
        <v>2272</v>
      </c>
      <c r="E150" s="1">
        <f>[1]Sheet1!E149</f>
        <v>3147</v>
      </c>
      <c r="F150">
        <f>[1]Sheet1!F149</f>
        <v>7.6</v>
      </c>
      <c r="G150">
        <f>[1]Sheet1!G149</f>
        <v>10.6</v>
      </c>
      <c r="H150">
        <f>[1]Sheet1!H149</f>
        <v>11.2</v>
      </c>
      <c r="I150">
        <f>[1]Sheet1!I149</f>
        <v>9.3000000000000007</v>
      </c>
      <c r="J150">
        <f>[1]Sheet1!J149</f>
        <v>9.5</v>
      </c>
      <c r="K150">
        <f>[1]Sheet1!K149</f>
        <v>9.3000000000000007</v>
      </c>
      <c r="L150">
        <f>[1]Sheet1!L149</f>
        <v>5.8</v>
      </c>
      <c r="M150">
        <f>[1]Sheet1!M149</f>
        <v>6</v>
      </c>
      <c r="N150">
        <f>[1]Sheet1!N149</f>
        <v>5.6</v>
      </c>
      <c r="O150" s="13">
        <f>[1]Sheet1!O149</f>
        <v>5.9</v>
      </c>
      <c r="Q150" t="str">
        <f>[1]Sheet1!P149</f>
        <v>-</v>
      </c>
      <c r="R150" t="str">
        <f>[1]Sheet1!Q149</f>
        <v>-</v>
      </c>
      <c r="S150">
        <f>[1]Sheet1!R149</f>
        <v>1.58</v>
      </c>
      <c r="T150" s="13">
        <f>[1]Sheet1!S149</f>
        <v>1.33</v>
      </c>
      <c r="V150" s="3">
        <f t="shared" si="92"/>
        <v>1.3103448275862069</v>
      </c>
      <c r="W150" s="3">
        <f t="shared" si="93"/>
        <v>1.7666666666666666</v>
      </c>
      <c r="X150" s="3">
        <f t="shared" si="94"/>
        <v>2</v>
      </c>
      <c r="Y150" s="3">
        <f t="shared" si="95"/>
        <v>1.576271186440678</v>
      </c>
      <c r="Z150" s="3">
        <f t="shared" si="96"/>
        <v>1.6101694915254237</v>
      </c>
      <c r="AA150" s="17">
        <f t="shared" si="97"/>
        <v>1.576271186440678</v>
      </c>
      <c r="AC150">
        <f t="shared" si="98"/>
        <v>1.7999999999999998</v>
      </c>
      <c r="AD150">
        <f t="shared" si="99"/>
        <v>4.5999999999999996</v>
      </c>
      <c r="AE150">
        <f t="shared" si="100"/>
        <v>5.6</v>
      </c>
      <c r="AF150">
        <f t="shared" si="101"/>
        <v>3.4000000000000004</v>
      </c>
      <c r="AG150">
        <f t="shared" si="102"/>
        <v>3.5999999999999996</v>
      </c>
      <c r="AH150">
        <f t="shared" si="103"/>
        <v>3.4000000000000004</v>
      </c>
      <c r="AI150" s="17">
        <f t="shared" si="104"/>
        <v>1.6399538931099424</v>
      </c>
      <c r="AJ150" s="3"/>
      <c r="AK150" s="4">
        <f>[1]Sheet1!AA149</f>
        <v>3.8</v>
      </c>
      <c r="AL150" s="4">
        <f>[1]Sheet1!AB149</f>
        <v>3</v>
      </c>
      <c r="AM150" s="4">
        <f>[1]Sheet1!AC149</f>
        <v>0.5</v>
      </c>
      <c r="AN150" s="4">
        <f>[1]Sheet1!AD149</f>
        <v>-1.7</v>
      </c>
      <c r="AO150" s="18">
        <f>[1]Sheet1!AE149</f>
        <v>-0.2</v>
      </c>
      <c r="AP150" s="3"/>
      <c r="AQ150">
        <f>[1]Sheet1!T149</f>
        <v>-5.6</v>
      </c>
      <c r="AR150">
        <f>[1]Sheet1!U149</f>
        <v>-6.3</v>
      </c>
      <c r="AS150">
        <f>[1]Sheet1!V149</f>
        <v>5.9</v>
      </c>
      <c r="AT150" s="13">
        <f>[1]Sheet1!W149</f>
        <v>5.6</v>
      </c>
      <c r="AV150" t="str">
        <f>[1]Sheet1!X149</f>
        <v>-</v>
      </c>
      <c r="AW150" t="str">
        <f>[1]Sheet1!Y149</f>
        <v>-</v>
      </c>
      <c r="AX150" t="str">
        <f>[1]Sheet1!Z149</f>
        <v>-</v>
      </c>
      <c r="AZ150">
        <f>[1]Sheet1!AF149</f>
        <v>5.5</v>
      </c>
      <c r="BA150" s="13">
        <f>[1]Sheet1!AG149</f>
        <v>5.8</v>
      </c>
      <c r="BC150" s="2">
        <f t="shared" si="105"/>
        <v>1.3103448275862069</v>
      </c>
      <c r="BD150" s="2">
        <f t="shared" si="106"/>
        <v>1.7666666666666666</v>
      </c>
      <c r="BE150" s="2">
        <f t="shared" si="107"/>
        <v>2</v>
      </c>
      <c r="BF150" s="2">
        <f t="shared" si="108"/>
        <v>1.576271186440678</v>
      </c>
      <c r="BG150" s="2">
        <f t="shared" si="109"/>
        <v>1.6101694915254237</v>
      </c>
      <c r="BH150" s="15">
        <f t="shared" si="110"/>
        <v>1.576271186440678</v>
      </c>
      <c r="BI150" s="1">
        <f t="shared" si="111"/>
        <v>1</v>
      </c>
      <c r="BJ150" s="1">
        <f t="shared" si="112"/>
        <v>1</v>
      </c>
      <c r="BK150" s="1">
        <f t="shared" si="113"/>
        <v>1</v>
      </c>
      <c r="BL150" s="1">
        <f t="shared" si="114"/>
        <v>1</v>
      </c>
      <c r="BM150" s="1">
        <f t="shared" si="115"/>
        <v>1</v>
      </c>
      <c r="BN150" s="1">
        <f t="shared" si="116"/>
        <v>1</v>
      </c>
      <c r="BO150" s="42">
        <f t="shared" si="117"/>
        <v>6</v>
      </c>
      <c r="BP150" s="1" t="str">
        <f t="shared" si="118"/>
        <v>0</v>
      </c>
      <c r="BQ150" s="1" t="str">
        <f t="shared" si="119"/>
        <v>0</v>
      </c>
      <c r="BR150" s="1" t="str">
        <f t="shared" si="120"/>
        <v>0</v>
      </c>
      <c r="BS150" s="1" t="str">
        <f t="shared" si="121"/>
        <v>0</v>
      </c>
      <c r="BT150" s="1" t="str">
        <f t="shared" si="122"/>
        <v>0</v>
      </c>
      <c r="BU150" s="1" t="str">
        <f t="shared" si="123"/>
        <v>0</v>
      </c>
      <c r="BV150" s="42">
        <f t="shared" si="124"/>
        <v>0</v>
      </c>
      <c r="BW150" s="2" t="str">
        <f t="shared" si="90"/>
        <v>Value Creator</v>
      </c>
      <c r="BX150" s="2" t="s">
        <v>63</v>
      </c>
      <c r="BY150" s="39">
        <f t="shared" si="125"/>
        <v>6</v>
      </c>
      <c r="BZ150" s="36" t="s">
        <v>62</v>
      </c>
      <c r="CA150" s="39" t="s">
        <v>83</v>
      </c>
      <c r="CB150" s="39" t="str">
        <f t="shared" si="126"/>
        <v>Increasing</v>
      </c>
      <c r="CC150" s="21">
        <f>(1+(AQ150/100))*(1+(AR150/100))*(1+(AS150/100))*(1+(AT150/100))-1</f>
        <v>-1.0828799488000085E-2</v>
      </c>
      <c r="CD150" s="21">
        <f>(1+(AR150/100))*(1+(AS150/100))*(1+(AT150/100))-1</f>
        <v>4.7850848000000168E-2</v>
      </c>
      <c r="CE150" s="21">
        <f>(1+(AS150/100))*(1+(AT150/100))-1</f>
        <v>0.11830399999999996</v>
      </c>
      <c r="CF150" s="21">
        <f>AT150/100</f>
        <v>5.5999999999999994E-2</v>
      </c>
      <c r="CG150" s="34">
        <f t="shared" si="91"/>
        <v>5.2831512128000011E-2</v>
      </c>
      <c r="CH150" s="43" t="str">
        <f>IF(CF150&gt;CG150,$CN$4,$CN$5)</f>
        <v>Faster</v>
      </c>
      <c r="CI150" s="43">
        <f t="shared" si="127"/>
        <v>5.5999999999999994E-2</v>
      </c>
      <c r="CJ150" s="43">
        <f t="shared" si="128"/>
        <v>5.2831512128000011E-2</v>
      </c>
      <c r="CK150" s="43" t="str">
        <f>IF(AND(BW150=$BW$6,CM150=$CM$5),$CK$4,$CK$5)</f>
        <v>and</v>
      </c>
      <c r="CL150" s="43" t="s">
        <v>69</v>
      </c>
      <c r="CM150" s="31" t="str">
        <f>IF(CF150&gt;0,"Growing","Shrinking")</f>
        <v>Growing</v>
      </c>
      <c r="CN150" s="44" t="str">
        <f>IF(CM150=$CM$4,CH150,#REF!)</f>
        <v>Faster</v>
      </c>
      <c r="CO150" s="44" t="s">
        <v>66</v>
      </c>
      <c r="CP150" s="44"/>
      <c r="CQ150" s="29" t="e">
        <f>AV150/100</f>
        <v>#VALUE!</v>
      </c>
      <c r="CS150" s="28">
        <f>AZ150</f>
        <v>5.5</v>
      </c>
      <c r="CT150" s="28">
        <f>BA150</f>
        <v>5.8</v>
      </c>
      <c r="CY150" s="2" t="e">
        <f>Q150/V150</f>
        <v>#VALUE!</v>
      </c>
      <c r="CZ150" s="2" t="e">
        <f>R150/W150</f>
        <v>#VALUE!</v>
      </c>
      <c r="DA150" s="2">
        <f>S150/X150</f>
        <v>0.79</v>
      </c>
      <c r="DB150" s="2">
        <f>T150/Y150</f>
        <v>0.84376344086021504</v>
      </c>
      <c r="DC150" s="2">
        <f>T150/Z150</f>
        <v>0.82600000000000007</v>
      </c>
      <c r="DD150" s="2">
        <f>T150/AA150</f>
        <v>0.84376344086021504</v>
      </c>
    </row>
    <row r="151" spans="1:108" x14ac:dyDescent="0.25">
      <c r="A151" t="str">
        <f>[1]Sheet1!A150</f>
        <v>B198391</v>
      </c>
      <c r="B151" t="str">
        <f>[1]Sheet1!B150</f>
        <v>Wyndham</v>
      </c>
      <c r="C151" t="str">
        <f>[1]Sheet1!C150</f>
        <v>Travel &amp; Leisure</v>
      </c>
      <c r="D151" s="1">
        <f>[1]Sheet1!D150</f>
        <v>9717</v>
      </c>
      <c r="E151" s="1">
        <f>[1]Sheet1!E150</f>
        <v>13630</v>
      </c>
      <c r="F151">
        <f>[1]Sheet1!F150</f>
        <v>6.6</v>
      </c>
      <c r="G151">
        <f>[1]Sheet1!G150</f>
        <v>6.5</v>
      </c>
      <c r="H151">
        <f>[1]Sheet1!H150</f>
        <v>6.5</v>
      </c>
      <c r="I151">
        <f>[1]Sheet1!I150</f>
        <v>6.8</v>
      </c>
      <c r="J151">
        <f>[1]Sheet1!J150</f>
        <v>7</v>
      </c>
      <c r="K151">
        <f>[1]Sheet1!K150</f>
        <v>6.8</v>
      </c>
      <c r="L151">
        <f>[1]Sheet1!L150</f>
        <v>5.4</v>
      </c>
      <c r="M151">
        <f>[1]Sheet1!M150</f>
        <v>5.3</v>
      </c>
      <c r="N151">
        <f>[1]Sheet1!N150</f>
        <v>5.3</v>
      </c>
      <c r="O151" s="13">
        <f>[1]Sheet1!O150</f>
        <v>5.5</v>
      </c>
      <c r="Q151">
        <f>[1]Sheet1!P150</f>
        <v>0.95</v>
      </c>
      <c r="R151">
        <f>[1]Sheet1!Q150</f>
        <v>1.1399999999999999</v>
      </c>
      <c r="S151">
        <f>[1]Sheet1!R150</f>
        <v>1.26</v>
      </c>
      <c r="T151" s="13">
        <f>[1]Sheet1!S150</f>
        <v>1.25</v>
      </c>
      <c r="V151" s="3">
        <f t="shared" si="92"/>
        <v>1.2222222222222221</v>
      </c>
      <c r="W151" s="3">
        <f t="shared" si="93"/>
        <v>1.2264150943396226</v>
      </c>
      <c r="X151" s="3">
        <f t="shared" si="94"/>
        <v>1.2264150943396226</v>
      </c>
      <c r="Y151" s="3">
        <f t="shared" si="95"/>
        <v>1.2363636363636363</v>
      </c>
      <c r="Z151" s="3">
        <f t="shared" si="96"/>
        <v>1.2727272727272727</v>
      </c>
      <c r="AA151" s="17">
        <f t="shared" si="97"/>
        <v>1.2363636363636363</v>
      </c>
      <c r="AC151">
        <f t="shared" si="98"/>
        <v>1.1999999999999993</v>
      </c>
      <c r="AD151">
        <f t="shared" si="99"/>
        <v>1.2000000000000002</v>
      </c>
      <c r="AE151">
        <f t="shared" si="100"/>
        <v>1.2000000000000002</v>
      </c>
      <c r="AF151">
        <f t="shared" si="101"/>
        <v>1.2999999999999998</v>
      </c>
      <c r="AG151">
        <f t="shared" si="102"/>
        <v>1.5</v>
      </c>
      <c r="AH151">
        <f t="shared" si="103"/>
        <v>1.2999999999999998</v>
      </c>
      <c r="AI151" s="17">
        <f t="shared" si="104"/>
        <v>1.2367511593926688</v>
      </c>
      <c r="AJ151" s="3"/>
      <c r="AK151" s="4">
        <f>[1]Sheet1!AA150</f>
        <v>1.7</v>
      </c>
      <c r="AL151" s="4">
        <f>[1]Sheet1!AB150</f>
        <v>-0.1</v>
      </c>
      <c r="AM151" s="4">
        <f>[1]Sheet1!AC150</f>
        <v>0</v>
      </c>
      <c r="AN151" s="4">
        <f>[1]Sheet1!AD150</f>
        <v>0.5</v>
      </c>
      <c r="AO151" s="18">
        <f>[1]Sheet1!AE150</f>
        <v>-0.2</v>
      </c>
      <c r="AP151" s="3"/>
      <c r="AQ151">
        <f>[1]Sheet1!T150</f>
        <v>-5.8</v>
      </c>
      <c r="AR151">
        <f>[1]Sheet1!U150</f>
        <v>3.3</v>
      </c>
      <c r="AS151">
        <f>[1]Sheet1!V150</f>
        <v>-0.1</v>
      </c>
      <c r="AT151" s="13">
        <f>[1]Sheet1!W150</f>
        <v>2.7</v>
      </c>
      <c r="AV151">
        <f>[1]Sheet1!X150</f>
        <v>28</v>
      </c>
      <c r="AW151" t="str">
        <f>[1]Sheet1!Y150</f>
        <v>-</v>
      </c>
      <c r="AX151" t="str">
        <f>[1]Sheet1!Z150</f>
        <v>-</v>
      </c>
      <c r="AZ151">
        <f>[1]Sheet1!AF150</f>
        <v>3.9</v>
      </c>
      <c r="BA151" s="13">
        <f>[1]Sheet1!AG150</f>
        <v>4.3</v>
      </c>
      <c r="BC151" s="2">
        <f t="shared" si="105"/>
        <v>1.2222222222222221</v>
      </c>
      <c r="BD151" s="2">
        <f t="shared" si="106"/>
        <v>1.2264150943396226</v>
      </c>
      <c r="BE151" s="2">
        <f t="shared" si="107"/>
        <v>1.2264150943396226</v>
      </c>
      <c r="BF151" s="2">
        <f t="shared" si="108"/>
        <v>1.2363636363636363</v>
      </c>
      <c r="BG151" s="2">
        <f t="shared" si="109"/>
        <v>1.2727272727272727</v>
      </c>
      <c r="BH151" s="15">
        <f t="shared" si="110"/>
        <v>1.2363636363636363</v>
      </c>
      <c r="BI151" s="1">
        <f t="shared" si="111"/>
        <v>1</v>
      </c>
      <c r="BJ151" s="1">
        <f t="shared" si="112"/>
        <v>1</v>
      </c>
      <c r="BK151" s="1">
        <f t="shared" si="113"/>
        <v>1</v>
      </c>
      <c r="BL151" s="1">
        <f t="shared" si="114"/>
        <v>1</v>
      </c>
      <c r="BM151" s="1">
        <f t="shared" si="115"/>
        <v>1</v>
      </c>
      <c r="BN151" s="1">
        <f t="shared" si="116"/>
        <v>1</v>
      </c>
      <c r="BO151" s="42">
        <f t="shared" si="117"/>
        <v>6</v>
      </c>
      <c r="BP151" s="1" t="str">
        <f t="shared" si="118"/>
        <v>0</v>
      </c>
      <c r="BQ151" s="1" t="str">
        <f t="shared" si="119"/>
        <v>0</v>
      </c>
      <c r="BR151" s="1" t="str">
        <f t="shared" si="120"/>
        <v>0</v>
      </c>
      <c r="BS151" s="1" t="str">
        <f t="shared" si="121"/>
        <v>0</v>
      </c>
      <c r="BT151" s="1" t="str">
        <f t="shared" si="122"/>
        <v>0</v>
      </c>
      <c r="BU151" s="1" t="str">
        <f t="shared" si="123"/>
        <v>0</v>
      </c>
      <c r="BV151" s="42">
        <f t="shared" si="124"/>
        <v>0</v>
      </c>
      <c r="BW151" s="2" t="str">
        <f t="shared" si="90"/>
        <v>Value Creator</v>
      </c>
      <c r="BX151" s="2" t="s">
        <v>63</v>
      </c>
      <c r="BY151" s="39">
        <f t="shared" si="125"/>
        <v>6</v>
      </c>
      <c r="BZ151" s="36" t="s">
        <v>62</v>
      </c>
      <c r="CA151" s="39" t="s">
        <v>83</v>
      </c>
      <c r="CB151" s="39" t="str">
        <f t="shared" si="126"/>
        <v>Increasing</v>
      </c>
      <c r="CC151" s="21">
        <f>(1+(AQ151/100))*(1+(AR151/100))*(1+(AS151/100))*(1+(AT151/100))-1</f>
        <v>-1.6400373220002429E-3</v>
      </c>
      <c r="CD151" s="21">
        <f>(1+(AR151/100))*(1+(AS151/100))*(1+(AT151/100))-1</f>
        <v>5.9830108999999743E-2</v>
      </c>
      <c r="CE151" s="21">
        <f>(1+(AS151/100))*(1+(AT151/100))-1</f>
        <v>2.5972999999999802E-2</v>
      </c>
      <c r="CF151" s="21">
        <f>AT151/100</f>
        <v>2.7000000000000003E-2</v>
      </c>
      <c r="CG151" s="34">
        <f t="shared" si="91"/>
        <v>2.7790767919499824E-2</v>
      </c>
      <c r="CH151" s="43" t="str">
        <f>IF(CF151&gt;CG151,$CN$4,$CN$5)</f>
        <v>Slower</v>
      </c>
      <c r="CI151" s="43">
        <f t="shared" si="127"/>
        <v>2.7000000000000003E-2</v>
      </c>
      <c r="CJ151" s="43">
        <f t="shared" si="128"/>
        <v>2.7790767919499824E-2</v>
      </c>
      <c r="CK151" s="43" t="str">
        <f>IF(AND(BW151=$BW$6,CM151=$CM$5),$CK$4,$CK$5)</f>
        <v>and</v>
      </c>
      <c r="CL151" s="43" t="s">
        <v>69</v>
      </c>
      <c r="CM151" s="31" t="str">
        <f>IF(CF151&gt;0,"Growing","Shrinking")</f>
        <v>Growing</v>
      </c>
      <c r="CN151" s="44" t="str">
        <f>IF(CM151=$CM$4,CH151,#REF!)</f>
        <v>Slower</v>
      </c>
      <c r="CO151" s="44" t="s">
        <v>66</v>
      </c>
      <c r="CP151" s="44"/>
      <c r="CQ151" s="29">
        <f>AV151/100</f>
        <v>0.28000000000000003</v>
      </c>
      <c r="CS151" s="28">
        <f>AZ151</f>
        <v>3.9</v>
      </c>
      <c r="CT151" s="28">
        <f>BA151</f>
        <v>4.3</v>
      </c>
      <c r="CY151" s="2">
        <f>Q151/V151</f>
        <v>0.77727272727272734</v>
      </c>
      <c r="CZ151" s="2">
        <f>R151/W151</f>
        <v>0.92953846153846154</v>
      </c>
      <c r="DA151" s="2">
        <f>S151/X151</f>
        <v>1.0273846153846153</v>
      </c>
      <c r="DB151" s="2">
        <f>T151/Y151</f>
        <v>1.0110294117647058</v>
      </c>
      <c r="DC151" s="2">
        <f>T151/Z151</f>
        <v>0.98214285714285721</v>
      </c>
      <c r="DD151" s="2">
        <f>T151/AA151</f>
        <v>1.0110294117647058</v>
      </c>
    </row>
    <row r="152" spans="1:108" x14ac:dyDescent="0.25">
      <c r="A152">
        <f>[1]Sheet1!A151</f>
        <v>2963811</v>
      </c>
      <c r="B152" t="str">
        <f>[1]Sheet1!B151</f>
        <v>Wynn Resorts</v>
      </c>
      <c r="C152" t="str">
        <f>[1]Sheet1!C151</f>
        <v>Travel &amp; Leisure</v>
      </c>
      <c r="D152" s="1">
        <f>[1]Sheet1!D151</f>
        <v>18025</v>
      </c>
      <c r="E152" s="1">
        <f>[1]Sheet1!E151</f>
        <v>21927</v>
      </c>
      <c r="F152">
        <f>[1]Sheet1!F151</f>
        <v>15.5</v>
      </c>
      <c r="G152">
        <f>[1]Sheet1!G151</f>
        <v>13.5</v>
      </c>
      <c r="H152">
        <f>[1]Sheet1!H151</f>
        <v>14.2</v>
      </c>
      <c r="I152">
        <f>[1]Sheet1!I151</f>
        <v>14.9</v>
      </c>
      <c r="J152">
        <f>[1]Sheet1!J151</f>
        <v>15.3</v>
      </c>
      <c r="K152">
        <f>[1]Sheet1!K151</f>
        <v>14.9</v>
      </c>
      <c r="L152">
        <f>[1]Sheet1!L151</f>
        <v>5.6</v>
      </c>
      <c r="M152">
        <f>[1]Sheet1!M151</f>
        <v>5</v>
      </c>
      <c r="N152">
        <f>[1]Sheet1!N151</f>
        <v>5</v>
      </c>
      <c r="O152" s="13">
        <f>[1]Sheet1!O151</f>
        <v>5.0999999999999996</v>
      </c>
      <c r="Q152">
        <f>[1]Sheet1!P151</f>
        <v>2.34</v>
      </c>
      <c r="R152">
        <f>[1]Sheet1!Q151</f>
        <v>1.84</v>
      </c>
      <c r="S152">
        <f>[1]Sheet1!R151</f>
        <v>1.99</v>
      </c>
      <c r="T152" s="13">
        <f>[1]Sheet1!S151</f>
        <v>2.12</v>
      </c>
      <c r="V152" s="3">
        <f t="shared" si="92"/>
        <v>2.7678571428571432</v>
      </c>
      <c r="W152" s="3">
        <f t="shared" si="93"/>
        <v>2.7</v>
      </c>
      <c r="X152" s="3">
        <f t="shared" si="94"/>
        <v>2.84</v>
      </c>
      <c r="Y152" s="3">
        <f t="shared" si="95"/>
        <v>2.9215686274509807</v>
      </c>
      <c r="Z152" s="3">
        <f t="shared" si="96"/>
        <v>3.0000000000000004</v>
      </c>
      <c r="AA152" s="17">
        <f t="shared" si="97"/>
        <v>2.9215686274509807</v>
      </c>
      <c r="AC152">
        <f t="shared" si="98"/>
        <v>9.9</v>
      </c>
      <c r="AD152">
        <f t="shared" si="99"/>
        <v>8.5</v>
      </c>
      <c r="AE152">
        <f t="shared" si="100"/>
        <v>9.1999999999999993</v>
      </c>
      <c r="AF152">
        <f t="shared" si="101"/>
        <v>9.8000000000000007</v>
      </c>
      <c r="AG152">
        <f t="shared" si="102"/>
        <v>10.200000000000001</v>
      </c>
      <c r="AH152">
        <f t="shared" si="103"/>
        <v>9.8000000000000007</v>
      </c>
      <c r="AI152" s="17">
        <f t="shared" si="104"/>
        <v>2.8584990662931844</v>
      </c>
      <c r="AJ152" s="3"/>
      <c r="AK152" s="4">
        <f>[1]Sheet1!AA151</f>
        <v>5</v>
      </c>
      <c r="AL152" s="4">
        <f>[1]Sheet1!AB151</f>
        <v>-2</v>
      </c>
      <c r="AM152" s="4">
        <f>[1]Sheet1!AC151</f>
        <v>0.7</v>
      </c>
      <c r="AN152" s="4">
        <f>[1]Sheet1!AD151</f>
        <v>1.1000000000000001</v>
      </c>
      <c r="AO152" s="18">
        <f>[1]Sheet1!AE151</f>
        <v>-0.4</v>
      </c>
      <c r="AP152" s="3"/>
      <c r="AQ152">
        <f>[1]Sheet1!T151</f>
        <v>-0.4</v>
      </c>
      <c r="AR152">
        <f>[1]Sheet1!U151</f>
        <v>7.1</v>
      </c>
      <c r="AS152">
        <f>[1]Sheet1!V151</f>
        <v>9.8000000000000007</v>
      </c>
      <c r="AT152" s="13">
        <f>[1]Sheet1!W151</f>
        <v>3.2</v>
      </c>
      <c r="AV152">
        <f>[1]Sheet1!X151</f>
        <v>23</v>
      </c>
      <c r="AW152" t="str">
        <f>[1]Sheet1!Y151</f>
        <v>-</v>
      </c>
      <c r="AX152" t="str">
        <f>[1]Sheet1!Z151</f>
        <v>-</v>
      </c>
      <c r="AZ152">
        <f>[1]Sheet1!AF151</f>
        <v>6.8</v>
      </c>
      <c r="BA152" s="13">
        <f>[1]Sheet1!AG151</f>
        <v>7</v>
      </c>
      <c r="BC152" s="2">
        <f t="shared" si="105"/>
        <v>2.7678571428571432</v>
      </c>
      <c r="BD152" s="2">
        <f t="shared" si="106"/>
        <v>2.7</v>
      </c>
      <c r="BE152" s="2">
        <f t="shared" si="107"/>
        <v>2.84</v>
      </c>
      <c r="BF152" s="2">
        <f t="shared" si="108"/>
        <v>2.9215686274509807</v>
      </c>
      <c r="BG152" s="2">
        <f t="shared" si="109"/>
        <v>3.0000000000000004</v>
      </c>
      <c r="BH152" s="15">
        <f t="shared" si="110"/>
        <v>2.9215686274509807</v>
      </c>
      <c r="BI152" s="1">
        <f t="shared" si="111"/>
        <v>1</v>
      </c>
      <c r="BJ152" s="1">
        <f t="shared" si="112"/>
        <v>1</v>
      </c>
      <c r="BK152" s="1">
        <f t="shared" si="113"/>
        <v>1</v>
      </c>
      <c r="BL152" s="1">
        <f t="shared" si="114"/>
        <v>1</v>
      </c>
      <c r="BM152" s="1">
        <f t="shared" si="115"/>
        <v>1</v>
      </c>
      <c r="BN152" s="1">
        <f t="shared" si="116"/>
        <v>1</v>
      </c>
      <c r="BO152" s="42">
        <f t="shared" si="117"/>
        <v>6</v>
      </c>
      <c r="BP152" s="1" t="str">
        <f t="shared" si="118"/>
        <v>0</v>
      </c>
      <c r="BQ152" s="1" t="str">
        <f t="shared" si="119"/>
        <v>0</v>
      </c>
      <c r="BR152" s="1" t="str">
        <f t="shared" si="120"/>
        <v>0</v>
      </c>
      <c r="BS152" s="1" t="str">
        <f t="shared" si="121"/>
        <v>0</v>
      </c>
      <c r="BT152" s="1" t="str">
        <f t="shared" si="122"/>
        <v>0</v>
      </c>
      <c r="BU152" s="1" t="str">
        <f t="shared" si="123"/>
        <v>0</v>
      </c>
      <c r="BV152" s="42">
        <f t="shared" si="124"/>
        <v>0</v>
      </c>
      <c r="BW152" s="2" t="str">
        <f t="shared" si="90"/>
        <v>Value Creator</v>
      </c>
      <c r="BX152" s="2" t="s">
        <v>63</v>
      </c>
      <c r="BY152" s="39">
        <f t="shared" si="125"/>
        <v>6</v>
      </c>
      <c r="BZ152" s="36" t="s">
        <v>62</v>
      </c>
      <c r="CA152" s="39" t="s">
        <v>83</v>
      </c>
      <c r="CB152" s="39" t="str">
        <f t="shared" si="126"/>
        <v>Increasing</v>
      </c>
      <c r="CC152" s="21">
        <f>(1+(AQ152/100))*(1+(AR152/100))*(1+(AS152/100))*(1+(AT152/100))-1</f>
        <v>0.20873430137600013</v>
      </c>
      <c r="CD152" s="21">
        <f>(1+(AR152/100))*(1+(AS152/100))*(1+(AT152/100))-1</f>
        <v>0.21358865599999999</v>
      </c>
      <c r="CE152" s="21">
        <f>(1+(AS152/100))*(1+(AT152/100))-1</f>
        <v>0.13313600000000014</v>
      </c>
      <c r="CF152" s="21">
        <f>AT152/100</f>
        <v>3.2000000000000001E-2</v>
      </c>
      <c r="CG152" s="34">
        <f t="shared" si="91"/>
        <v>0.14686473934400007</v>
      </c>
      <c r="CH152" s="43" t="str">
        <f>IF(CF152&gt;CG152,$CN$4,$CN$5)</f>
        <v>Slower</v>
      </c>
      <c r="CI152" s="43">
        <f t="shared" si="127"/>
        <v>3.2000000000000001E-2</v>
      </c>
      <c r="CJ152" s="43">
        <f t="shared" si="128"/>
        <v>0.14686473934400007</v>
      </c>
      <c r="CK152" s="43" t="str">
        <f>IF(AND(BW152=$BW$6,CM152=$CM$5),$CK$4,$CK$5)</f>
        <v>and</v>
      </c>
      <c r="CL152" s="43" t="s">
        <v>69</v>
      </c>
      <c r="CM152" s="31" t="str">
        <f>IF(CF152&gt;0,"Growing","Shrinking")</f>
        <v>Growing</v>
      </c>
      <c r="CN152" s="44" t="str">
        <f>IF(CM152=$CM$4,CH152,#REF!)</f>
        <v>Slower</v>
      </c>
      <c r="CO152" s="44" t="s">
        <v>66</v>
      </c>
      <c r="CP152" s="44"/>
      <c r="CQ152" s="29">
        <f>AV152/100</f>
        <v>0.23</v>
      </c>
      <c r="CS152" s="28">
        <f>AZ152</f>
        <v>6.8</v>
      </c>
      <c r="CT152" s="28">
        <f>BA152</f>
        <v>7</v>
      </c>
      <c r="CY152" s="2">
        <f>Q152/V152</f>
        <v>0.84541935483870956</v>
      </c>
      <c r="CZ152" s="2">
        <f>R152/W152</f>
        <v>0.68148148148148147</v>
      </c>
      <c r="DA152" s="2">
        <f>S152/X152</f>
        <v>0.70070422535211274</v>
      </c>
      <c r="DB152" s="2">
        <f>T152/Y152</f>
        <v>0.72563758389261745</v>
      </c>
      <c r="DC152" s="2">
        <f>T152/Z152</f>
        <v>0.70666666666666655</v>
      </c>
      <c r="DD152" s="2">
        <f>T152/AA152</f>
        <v>0.72563758389261745</v>
      </c>
    </row>
    <row r="153" spans="1:108" x14ac:dyDescent="0.25">
      <c r="A153" t="str">
        <f>[1]Sheet1!A152</f>
        <v>B4YC9W4</v>
      </c>
      <c r="B153" t="str">
        <f>[1]Sheet1!B152</f>
        <v>YOOX SpA</v>
      </c>
      <c r="C153" t="str">
        <f>[1]Sheet1!C152</f>
        <v>Genl Retailers</v>
      </c>
      <c r="D153" s="1">
        <f>[1]Sheet1!D152</f>
        <v>1283</v>
      </c>
      <c r="E153" s="1">
        <f>[1]Sheet1!E152</f>
        <v>1232</v>
      </c>
      <c r="F153">
        <f>[1]Sheet1!F152</f>
        <v>15.8</v>
      </c>
      <c r="G153">
        <f>[1]Sheet1!G152</f>
        <v>13.2</v>
      </c>
      <c r="H153">
        <f>[1]Sheet1!H152</f>
        <v>13.3</v>
      </c>
      <c r="I153">
        <f>[1]Sheet1!I152</f>
        <v>16.8</v>
      </c>
      <c r="J153">
        <f>[1]Sheet1!J152</f>
        <v>16.100000000000001</v>
      </c>
      <c r="K153">
        <f>[1]Sheet1!K152</f>
        <v>17</v>
      </c>
      <c r="L153">
        <f>[1]Sheet1!L152</f>
        <v>6.7</v>
      </c>
      <c r="M153">
        <f>[1]Sheet1!M152</f>
        <v>6.5</v>
      </c>
      <c r="N153">
        <f>[1]Sheet1!N152</f>
        <v>6.3</v>
      </c>
      <c r="O153" s="13">
        <f>[1]Sheet1!O152</f>
        <v>6.5</v>
      </c>
      <c r="Q153">
        <f>[1]Sheet1!P152</f>
        <v>5.65</v>
      </c>
      <c r="R153">
        <f>[1]Sheet1!Q152</f>
        <v>4.45</v>
      </c>
      <c r="S153">
        <f>[1]Sheet1!R152</f>
        <v>5.81</v>
      </c>
      <c r="T153" s="13">
        <f>[1]Sheet1!S152</f>
        <v>4.29</v>
      </c>
      <c r="V153" s="3">
        <f t="shared" si="92"/>
        <v>2.3582089552238807</v>
      </c>
      <c r="W153" s="3">
        <f t="shared" si="93"/>
        <v>2.0307692307692307</v>
      </c>
      <c r="X153" s="3">
        <f t="shared" si="94"/>
        <v>2.1111111111111112</v>
      </c>
      <c r="Y153" s="3">
        <f t="shared" si="95"/>
        <v>2.5846153846153848</v>
      </c>
      <c r="Z153" s="3">
        <f t="shared" si="96"/>
        <v>2.476923076923077</v>
      </c>
      <c r="AA153" s="17">
        <f t="shared" si="97"/>
        <v>2.6153846153846154</v>
      </c>
      <c r="AC153">
        <f t="shared" si="98"/>
        <v>9.1000000000000014</v>
      </c>
      <c r="AD153">
        <f t="shared" si="99"/>
        <v>6.6999999999999993</v>
      </c>
      <c r="AE153">
        <f t="shared" si="100"/>
        <v>7.0000000000000009</v>
      </c>
      <c r="AF153">
        <f t="shared" si="101"/>
        <v>10.3</v>
      </c>
      <c r="AG153">
        <f t="shared" si="102"/>
        <v>9.6000000000000014</v>
      </c>
      <c r="AH153">
        <f t="shared" si="103"/>
        <v>10.5</v>
      </c>
      <c r="AI153" s="17">
        <f t="shared" si="104"/>
        <v>2.3628353956712167</v>
      </c>
      <c r="AJ153" s="3"/>
      <c r="AK153" s="4">
        <f>[1]Sheet1!AA152</f>
        <v>3.9</v>
      </c>
      <c r="AL153" s="4">
        <f>[1]Sheet1!AB152</f>
        <v>-2.7</v>
      </c>
      <c r="AM153" s="4">
        <f>[1]Sheet1!AC152</f>
        <v>0.1</v>
      </c>
      <c r="AN153" s="4">
        <f>[1]Sheet1!AD152</f>
        <v>2.8</v>
      </c>
      <c r="AO153" s="18">
        <f>[1]Sheet1!AE152</f>
        <v>0.8</v>
      </c>
      <c r="AP153" s="3"/>
      <c r="AQ153">
        <f>[1]Sheet1!T152</f>
        <v>29</v>
      </c>
      <c r="AR153">
        <f>[1]Sheet1!U152</f>
        <v>34.4</v>
      </c>
      <c r="AS153">
        <f>[1]Sheet1!V152</f>
        <v>26.4</v>
      </c>
      <c r="AT153" s="13">
        <f>[1]Sheet1!W152</f>
        <v>17.5</v>
      </c>
      <c r="AV153" t="str">
        <f>[1]Sheet1!X152</f>
        <v>-</v>
      </c>
      <c r="AW153" t="str">
        <f>[1]Sheet1!Y152</f>
        <v>-</v>
      </c>
      <c r="AX153" t="str">
        <f>[1]Sheet1!Z152</f>
        <v>-</v>
      </c>
      <c r="AZ153">
        <f>[1]Sheet1!AF152</f>
        <v>576</v>
      </c>
      <c r="BA153" s="13">
        <f>[1]Sheet1!AG152</f>
        <v>999.9</v>
      </c>
      <c r="BC153" s="2">
        <f t="shared" si="105"/>
        <v>2.3582089552238807</v>
      </c>
      <c r="BD153" s="2">
        <f t="shared" si="106"/>
        <v>2.0307692307692307</v>
      </c>
      <c r="BE153" s="2">
        <f t="shared" si="107"/>
        <v>2.1111111111111112</v>
      </c>
      <c r="BF153" s="2">
        <f t="shared" si="108"/>
        <v>2.5846153846153848</v>
      </c>
      <c r="BG153" s="2">
        <f t="shared" si="109"/>
        <v>2.476923076923077</v>
      </c>
      <c r="BH153" s="15">
        <f t="shared" si="110"/>
        <v>2.6153846153846154</v>
      </c>
      <c r="BI153" s="1">
        <f t="shared" si="111"/>
        <v>1</v>
      </c>
      <c r="BJ153" s="1">
        <f t="shared" si="112"/>
        <v>1</v>
      </c>
      <c r="BK153" s="1">
        <f t="shared" si="113"/>
        <v>1</v>
      </c>
      <c r="BL153" s="1">
        <f t="shared" si="114"/>
        <v>1</v>
      </c>
      <c r="BM153" s="1">
        <f t="shared" si="115"/>
        <v>1</v>
      </c>
      <c r="BN153" s="1">
        <f t="shared" si="116"/>
        <v>1</v>
      </c>
      <c r="BO153" s="42">
        <f t="shared" si="117"/>
        <v>6</v>
      </c>
      <c r="BP153" s="1" t="str">
        <f t="shared" si="118"/>
        <v>0</v>
      </c>
      <c r="BQ153" s="1" t="str">
        <f t="shared" si="119"/>
        <v>0</v>
      </c>
      <c r="BR153" s="1" t="str">
        <f t="shared" si="120"/>
        <v>0</v>
      </c>
      <c r="BS153" s="1" t="str">
        <f t="shared" si="121"/>
        <v>0</v>
      </c>
      <c r="BT153" s="1" t="str">
        <f t="shared" si="122"/>
        <v>0</v>
      </c>
      <c r="BU153" s="1" t="str">
        <f t="shared" si="123"/>
        <v>0</v>
      </c>
      <c r="BV153" s="42">
        <f t="shared" si="124"/>
        <v>0</v>
      </c>
      <c r="BW153" s="2" t="str">
        <f t="shared" si="90"/>
        <v>Value Creator</v>
      </c>
      <c r="BX153" s="2" t="s">
        <v>63</v>
      </c>
      <c r="BY153" s="39">
        <f t="shared" si="125"/>
        <v>6</v>
      </c>
      <c r="BZ153" s="36" t="s">
        <v>62</v>
      </c>
      <c r="CA153" s="39" t="s">
        <v>83</v>
      </c>
      <c r="CB153" s="39" t="str">
        <f t="shared" si="126"/>
        <v>Decreasing</v>
      </c>
      <c r="CC153" s="21">
        <f>(1+(AQ153/100))*(1+(AR153/100))*(1+(AS153/100))*(1+(AT153/100))-1</f>
        <v>1.5749803520000003</v>
      </c>
      <c r="CD153" s="21">
        <f>(1+(AR153/100))*(1+(AS153/100))*(1+(AT153/100))-1</f>
        <v>0.99610880000000002</v>
      </c>
      <c r="CE153" s="21">
        <f>(1+(AS153/100))*(1+(AT153/100))-1</f>
        <v>0.48520000000000008</v>
      </c>
      <c r="CF153" s="21">
        <f>AT153/100</f>
        <v>0.17499999999999999</v>
      </c>
      <c r="CG153" s="34">
        <f t="shared" si="91"/>
        <v>0.80782228800000011</v>
      </c>
      <c r="CH153" s="43" t="str">
        <f>IF(CF153&gt;CG153,$CN$4,$CN$5)</f>
        <v>Slower</v>
      </c>
      <c r="CI153" s="43">
        <f t="shared" si="127"/>
        <v>0.17499999999999999</v>
      </c>
      <c r="CJ153" s="43">
        <f t="shared" si="128"/>
        <v>0.80782228800000011</v>
      </c>
      <c r="CK153" s="43" t="str">
        <f>IF(AND(BW153=$BW$6,CM153=$CM$5),$CK$4,$CK$5)</f>
        <v>and</v>
      </c>
      <c r="CL153" s="43" t="s">
        <v>69</v>
      </c>
      <c r="CM153" s="31" t="str">
        <f>IF(CF153&gt;0,"Growing","Shrinking")</f>
        <v>Growing</v>
      </c>
      <c r="CN153" s="44" t="str">
        <f>IF(CM153=$CM$4,CH153,#REF!)</f>
        <v>Slower</v>
      </c>
      <c r="CO153" s="44" t="s">
        <v>66</v>
      </c>
      <c r="CP153" s="44"/>
      <c r="CQ153" s="29" t="e">
        <f>AV153/100</f>
        <v>#VALUE!</v>
      </c>
      <c r="CS153" s="28">
        <f>AZ153</f>
        <v>576</v>
      </c>
      <c r="CT153" s="28">
        <f>BA153</f>
        <v>999.9</v>
      </c>
      <c r="CY153" s="2">
        <f>Q153/V153</f>
        <v>2.3958860759493672</v>
      </c>
      <c r="CZ153" s="2">
        <f>R153/W153</f>
        <v>2.1912878787878789</v>
      </c>
      <c r="DA153" s="2">
        <f>S153/X153</f>
        <v>2.7521052631578944</v>
      </c>
      <c r="DB153" s="2">
        <f>T153/Y153</f>
        <v>1.6598214285714286</v>
      </c>
      <c r="DC153" s="2">
        <f>T153/Z153</f>
        <v>1.7319875776397515</v>
      </c>
      <c r="DD153" s="2">
        <f>T153/AA153</f>
        <v>1.6402941176470589</v>
      </c>
    </row>
    <row r="154" spans="1:108" x14ac:dyDescent="0.25">
      <c r="A154">
        <f>[1]Sheet1!A153</f>
        <v>6586537</v>
      </c>
      <c r="B154" t="str">
        <f>[1]Sheet1!B153</f>
        <v>Yue Yuen Industrial</v>
      </c>
      <c r="C154" t="str">
        <f>[1]Sheet1!C153</f>
        <v>Personal Goods</v>
      </c>
      <c r="D154" s="1">
        <f>[1]Sheet1!D153</f>
        <v>5794</v>
      </c>
      <c r="E154" s="1">
        <f>[1]Sheet1!E153</f>
        <v>5783</v>
      </c>
      <c r="F154">
        <f>[1]Sheet1!F153</f>
        <v>6.7</v>
      </c>
      <c r="G154">
        <f>[1]Sheet1!G153</f>
        <v>6.7</v>
      </c>
      <c r="H154">
        <f>[1]Sheet1!H153</f>
        <v>6.1</v>
      </c>
      <c r="I154">
        <f>[1]Sheet1!I153</f>
        <v>6.9</v>
      </c>
      <c r="J154">
        <f>[1]Sheet1!J153</f>
        <v>6.2</v>
      </c>
      <c r="K154">
        <f>[1]Sheet1!K153</f>
        <v>7.1</v>
      </c>
      <c r="L154">
        <f>[1]Sheet1!L153</f>
        <v>6.6</v>
      </c>
      <c r="M154">
        <f>[1]Sheet1!M153</f>
        <v>6.6</v>
      </c>
      <c r="N154">
        <f>[1]Sheet1!N153</f>
        <v>6.7</v>
      </c>
      <c r="O154" s="13">
        <f>[1]Sheet1!O153</f>
        <v>6.6</v>
      </c>
      <c r="Q154">
        <f>[1]Sheet1!P153</f>
        <v>0.93</v>
      </c>
      <c r="R154">
        <f>[1]Sheet1!Q153</f>
        <v>0.84</v>
      </c>
      <c r="S154">
        <f>[1]Sheet1!R153</f>
        <v>0.87</v>
      </c>
      <c r="T154" s="13">
        <f>[1]Sheet1!S153</f>
        <v>0.81</v>
      </c>
      <c r="V154" s="3">
        <f t="shared" si="92"/>
        <v>1.0151515151515151</v>
      </c>
      <c r="W154" s="3">
        <f t="shared" si="93"/>
        <v>1.0151515151515151</v>
      </c>
      <c r="X154" s="3">
        <f t="shared" si="94"/>
        <v>0.91044776119402981</v>
      </c>
      <c r="Y154" s="3">
        <f t="shared" si="95"/>
        <v>1.0454545454545456</v>
      </c>
      <c r="Z154" s="3">
        <f t="shared" si="96"/>
        <v>0.93939393939393945</v>
      </c>
      <c r="AA154" s="17">
        <f t="shared" si="97"/>
        <v>1.0757575757575757</v>
      </c>
      <c r="AC154">
        <f t="shared" si="98"/>
        <v>0.10000000000000053</v>
      </c>
      <c r="AD154">
        <f t="shared" si="99"/>
        <v>0.10000000000000053</v>
      </c>
      <c r="AE154">
        <f t="shared" si="100"/>
        <v>-0.60000000000000053</v>
      </c>
      <c r="AF154">
        <f t="shared" si="101"/>
        <v>0.30000000000000071</v>
      </c>
      <c r="AG154">
        <f t="shared" si="102"/>
        <v>-0.39999999999999947</v>
      </c>
      <c r="AH154">
        <f t="shared" si="103"/>
        <v>0.5</v>
      </c>
      <c r="AI154" s="17">
        <f t="shared" si="104"/>
        <v>1.000226142017187</v>
      </c>
      <c r="AJ154" s="3"/>
      <c r="AK154" s="4">
        <f>[1]Sheet1!AA153</f>
        <v>-1.4</v>
      </c>
      <c r="AL154" s="4">
        <f>[1]Sheet1!AB153</f>
        <v>0.1</v>
      </c>
      <c r="AM154" s="4">
        <f>[1]Sheet1!AC153</f>
        <v>-0.6</v>
      </c>
      <c r="AN154" s="4">
        <f>[1]Sheet1!AD153</f>
        <v>0.1</v>
      </c>
      <c r="AO154" s="18">
        <f>[1]Sheet1!AE153</f>
        <v>0.9</v>
      </c>
      <c r="AP154" s="3"/>
      <c r="AQ154">
        <f>[1]Sheet1!T153</f>
        <v>4.9000000000000004</v>
      </c>
      <c r="AR154">
        <f>[1]Sheet1!U153</f>
        <v>5</v>
      </c>
      <c r="AS154">
        <f>[1]Sheet1!V153</f>
        <v>-0.6</v>
      </c>
      <c r="AT154" s="13">
        <f>[1]Sheet1!W153</f>
        <v>2.4</v>
      </c>
      <c r="AV154">
        <f>[1]Sheet1!X153</f>
        <v>2</v>
      </c>
      <c r="AW154" t="str">
        <f>[1]Sheet1!Y153</f>
        <v>-</v>
      </c>
      <c r="AX154">
        <f>[1]Sheet1!Z153</f>
        <v>0</v>
      </c>
      <c r="AZ154">
        <f>[1]Sheet1!AF153</f>
        <v>6.7</v>
      </c>
      <c r="BA154" s="13">
        <f>[1]Sheet1!AG153</f>
        <v>8</v>
      </c>
      <c r="BC154" s="2">
        <f t="shared" si="105"/>
        <v>1.0151515151515151</v>
      </c>
      <c r="BD154" s="2">
        <f t="shared" si="106"/>
        <v>1.0151515151515151</v>
      </c>
      <c r="BE154" s="2">
        <f t="shared" si="107"/>
        <v>0.91044776119402981</v>
      </c>
      <c r="BF154" s="2">
        <f t="shared" si="108"/>
        <v>1.0454545454545456</v>
      </c>
      <c r="BG154" s="2">
        <f t="shared" si="109"/>
        <v>0.93939393939393945</v>
      </c>
      <c r="BH154" s="15">
        <f t="shared" si="110"/>
        <v>1.0757575757575757</v>
      </c>
      <c r="BI154" s="1">
        <f t="shared" si="111"/>
        <v>1</v>
      </c>
      <c r="BJ154" s="1">
        <f t="shared" si="112"/>
        <v>1</v>
      </c>
      <c r="BK154" s="1" t="str">
        <f t="shared" si="113"/>
        <v>0</v>
      </c>
      <c r="BL154" s="1">
        <f t="shared" si="114"/>
        <v>1</v>
      </c>
      <c r="BM154" s="1" t="str">
        <f t="shared" si="115"/>
        <v>0</v>
      </c>
      <c r="BN154" s="1">
        <f t="shared" si="116"/>
        <v>1</v>
      </c>
      <c r="BO154" s="42">
        <f t="shared" si="117"/>
        <v>4</v>
      </c>
      <c r="BP154" s="1" t="str">
        <f t="shared" si="118"/>
        <v>0</v>
      </c>
      <c r="BQ154" s="1" t="str">
        <f t="shared" si="119"/>
        <v>0</v>
      </c>
      <c r="BR154" s="1">
        <f t="shared" si="120"/>
        <v>1</v>
      </c>
      <c r="BS154" s="1" t="str">
        <f t="shared" si="121"/>
        <v>0</v>
      </c>
      <c r="BT154" s="1">
        <f t="shared" si="122"/>
        <v>1</v>
      </c>
      <c r="BU154" s="1" t="str">
        <f t="shared" si="123"/>
        <v>0</v>
      </c>
      <c r="BV154" s="42">
        <f t="shared" si="124"/>
        <v>2</v>
      </c>
      <c r="BW154" s="2" t="str">
        <f t="shared" si="90"/>
        <v>Value Creator</v>
      </c>
      <c r="BX154" s="2" t="s">
        <v>63</v>
      </c>
      <c r="BY154" s="39">
        <f t="shared" si="125"/>
        <v>4</v>
      </c>
      <c r="BZ154" s="36" t="s">
        <v>62</v>
      </c>
      <c r="CA154" s="39" t="s">
        <v>83</v>
      </c>
      <c r="CB154" s="39" t="str">
        <f t="shared" si="126"/>
        <v>Decreasing</v>
      </c>
      <c r="CC154" s="21">
        <f>(1+(AQ154/100))*(1+(AR154/100))*(1+(AS154/100))*(1+(AT154/100))-1</f>
        <v>0.12111749120000015</v>
      </c>
      <c r="CD154" s="21">
        <f>(1+(AR154/100))*(1+(AS154/100))*(1+(AT154/100))-1</f>
        <v>6.8748800000000054E-2</v>
      </c>
      <c r="CE154" s="21">
        <f>(1+(AS154/100))*(1+(AT154/100))-1</f>
        <v>1.7856000000000094E-2</v>
      </c>
      <c r="CF154" s="21">
        <f>AT154/100</f>
        <v>2.4E-2</v>
      </c>
      <c r="CG154" s="34">
        <f t="shared" si="91"/>
        <v>5.7930572800000073E-2</v>
      </c>
      <c r="CH154" s="43" t="str">
        <f>IF(CF154&gt;CG154,$CN$4,$CN$5)</f>
        <v>Slower</v>
      </c>
      <c r="CI154" s="43">
        <f t="shared" si="127"/>
        <v>2.4E-2</v>
      </c>
      <c r="CJ154" s="43">
        <f t="shared" si="128"/>
        <v>5.7930572800000073E-2</v>
      </c>
      <c r="CK154" s="43" t="str">
        <f>IF(AND(BW154=$BW$6,CM154=$CM$5),$CK$4,$CK$5)</f>
        <v>and</v>
      </c>
      <c r="CL154" s="43" t="s">
        <v>69</v>
      </c>
      <c r="CM154" s="31" t="str">
        <f>IF(CF154&gt;0,"Growing","Shrinking")</f>
        <v>Growing</v>
      </c>
      <c r="CN154" s="44" t="str">
        <f>IF(CM154=$CM$4,CH154,#REF!)</f>
        <v>Slower</v>
      </c>
      <c r="CO154" s="44" t="s">
        <v>66</v>
      </c>
      <c r="CP154" s="44"/>
      <c r="CQ154" s="29">
        <f>AV154/100</f>
        <v>0.02</v>
      </c>
      <c r="CS154" s="28">
        <f>AZ154</f>
        <v>6.7</v>
      </c>
      <c r="CT154" s="28">
        <f>BA154</f>
        <v>8</v>
      </c>
      <c r="CY154" s="2">
        <f>Q154/V154</f>
        <v>0.91611940298507466</v>
      </c>
      <c r="CZ154" s="2">
        <f>R154/W154</f>
        <v>0.82746268656716415</v>
      </c>
      <c r="DA154" s="2">
        <f>S154/X154</f>
        <v>0.95557377049180336</v>
      </c>
      <c r="DB154" s="2">
        <f>T154/Y154</f>
        <v>0.77478260869565208</v>
      </c>
      <c r="DC154" s="2">
        <f>T154/Z154</f>
        <v>0.86225806451612907</v>
      </c>
      <c r="DD154" s="2">
        <f>T154/AA154</f>
        <v>0.75295774647887337</v>
      </c>
    </row>
    <row r="155" spans="1:108" x14ac:dyDescent="0.25">
      <c r="A155">
        <f>[1]Sheet1!A154</f>
        <v>2098876</v>
      </c>
      <c r="B155" t="str">
        <f>[1]Sheet1!B154</f>
        <v>YUM! Brands</v>
      </c>
      <c r="C155" t="str">
        <f>[1]Sheet1!C154</f>
        <v>Travel &amp; Leisure</v>
      </c>
      <c r="D155" s="1">
        <f>[1]Sheet1!D154</f>
        <v>33035</v>
      </c>
      <c r="E155" s="1">
        <f>[1]Sheet1!E154</f>
        <v>33983</v>
      </c>
      <c r="F155">
        <f>[1]Sheet1!F154</f>
        <v>10.4</v>
      </c>
      <c r="G155">
        <f>[1]Sheet1!G154</f>
        <v>10.6</v>
      </c>
      <c r="H155">
        <f>[1]Sheet1!H154</f>
        <v>9.3000000000000007</v>
      </c>
      <c r="I155">
        <f>[1]Sheet1!I154</f>
        <v>10.1</v>
      </c>
      <c r="J155">
        <f>[1]Sheet1!J154</f>
        <v>9.6</v>
      </c>
      <c r="K155">
        <f>[1]Sheet1!K154</f>
        <v>10.1</v>
      </c>
      <c r="L155">
        <f>[1]Sheet1!L154</f>
        <v>5.5</v>
      </c>
      <c r="M155">
        <f>[1]Sheet1!M154</f>
        <v>5.5</v>
      </c>
      <c r="N155">
        <f>[1]Sheet1!N154</f>
        <v>5.5</v>
      </c>
      <c r="O155" s="13">
        <f>[1]Sheet1!O154</f>
        <v>5.5</v>
      </c>
      <c r="Q155">
        <f>[1]Sheet1!P154</f>
        <v>1.58</v>
      </c>
      <c r="R155">
        <f>[1]Sheet1!Q154</f>
        <v>1.74</v>
      </c>
      <c r="S155">
        <f>[1]Sheet1!R154</f>
        <v>1.73</v>
      </c>
      <c r="T155" s="13">
        <f>[1]Sheet1!S154</f>
        <v>1.64</v>
      </c>
      <c r="V155" s="3">
        <f t="shared" si="92"/>
        <v>1.8909090909090909</v>
      </c>
      <c r="W155" s="3">
        <f t="shared" si="93"/>
        <v>1.9272727272727272</v>
      </c>
      <c r="X155" s="3">
        <f t="shared" si="94"/>
        <v>1.6909090909090911</v>
      </c>
      <c r="Y155" s="3">
        <f t="shared" si="95"/>
        <v>1.8363636363636362</v>
      </c>
      <c r="Z155" s="3">
        <f t="shared" si="96"/>
        <v>1.7454545454545454</v>
      </c>
      <c r="AA155" s="17">
        <f t="shared" si="97"/>
        <v>1.8363636363636362</v>
      </c>
      <c r="AC155">
        <f t="shared" si="98"/>
        <v>4.9000000000000004</v>
      </c>
      <c r="AD155">
        <f t="shared" si="99"/>
        <v>5.0999999999999996</v>
      </c>
      <c r="AE155">
        <f t="shared" si="100"/>
        <v>3.8000000000000007</v>
      </c>
      <c r="AF155">
        <f t="shared" si="101"/>
        <v>4.5999999999999996</v>
      </c>
      <c r="AG155">
        <f t="shared" si="102"/>
        <v>4.0999999999999996</v>
      </c>
      <c r="AH155">
        <f t="shared" si="103"/>
        <v>4.5999999999999996</v>
      </c>
      <c r="AI155" s="17">
        <f t="shared" si="104"/>
        <v>1.8212121212121213</v>
      </c>
      <c r="AJ155" s="3"/>
      <c r="AK155" s="4">
        <f>[1]Sheet1!AA154</f>
        <v>1.2</v>
      </c>
      <c r="AL155" s="4">
        <f>[1]Sheet1!AB154</f>
        <v>0.2</v>
      </c>
      <c r="AM155" s="4">
        <f>[1]Sheet1!AC154</f>
        <v>-1.3</v>
      </c>
      <c r="AN155" s="4">
        <f>[1]Sheet1!AD154</f>
        <v>0.4</v>
      </c>
      <c r="AO155" s="18">
        <f>[1]Sheet1!AE154</f>
        <v>0.5</v>
      </c>
      <c r="AP155" s="3"/>
      <c r="AQ155">
        <f>[1]Sheet1!T154</f>
        <v>5.8</v>
      </c>
      <c r="AR155">
        <f>[1]Sheet1!U154</f>
        <v>5.9</v>
      </c>
      <c r="AS155">
        <f>[1]Sheet1!V154</f>
        <v>0.2</v>
      </c>
      <c r="AT155" s="13">
        <f>[1]Sheet1!W154</f>
        <v>2.1</v>
      </c>
      <c r="AV155">
        <f>[1]Sheet1!X154</f>
        <v>-2</v>
      </c>
      <c r="AW155">
        <f>[1]Sheet1!Y154</f>
        <v>12</v>
      </c>
      <c r="AX155">
        <f>[1]Sheet1!Z154</f>
        <v>12</v>
      </c>
      <c r="AZ155">
        <f>[1]Sheet1!AF154</f>
        <v>3.3</v>
      </c>
      <c r="BA155" s="13">
        <f>[1]Sheet1!AG154</f>
        <v>3.6</v>
      </c>
      <c r="BC155" s="2">
        <f t="shared" si="105"/>
        <v>1.8909090909090909</v>
      </c>
      <c r="BD155" s="2">
        <f t="shared" si="106"/>
        <v>1.9272727272727272</v>
      </c>
      <c r="BE155" s="2">
        <f t="shared" si="107"/>
        <v>1.6909090909090911</v>
      </c>
      <c r="BF155" s="2">
        <f t="shared" si="108"/>
        <v>1.8363636363636362</v>
      </c>
      <c r="BG155" s="2">
        <f t="shared" si="109"/>
        <v>1.7454545454545454</v>
      </c>
      <c r="BH155" s="15">
        <f t="shared" si="110"/>
        <v>1.8363636363636362</v>
      </c>
      <c r="BI155" s="1">
        <f t="shared" si="111"/>
        <v>1</v>
      </c>
      <c r="BJ155" s="1">
        <f t="shared" si="112"/>
        <v>1</v>
      </c>
      <c r="BK155" s="1">
        <f t="shared" si="113"/>
        <v>1</v>
      </c>
      <c r="BL155" s="1">
        <f t="shared" si="114"/>
        <v>1</v>
      </c>
      <c r="BM155" s="1">
        <f t="shared" si="115"/>
        <v>1</v>
      </c>
      <c r="BN155" s="1">
        <f t="shared" si="116"/>
        <v>1</v>
      </c>
      <c r="BO155" s="42">
        <f t="shared" si="117"/>
        <v>6</v>
      </c>
      <c r="BP155" s="1" t="str">
        <f t="shared" si="118"/>
        <v>0</v>
      </c>
      <c r="BQ155" s="1" t="str">
        <f t="shared" si="119"/>
        <v>0</v>
      </c>
      <c r="BR155" s="1" t="str">
        <f t="shared" si="120"/>
        <v>0</v>
      </c>
      <c r="BS155" s="1" t="str">
        <f t="shared" si="121"/>
        <v>0</v>
      </c>
      <c r="BT155" s="1" t="str">
        <f t="shared" si="122"/>
        <v>0</v>
      </c>
      <c r="BU155" s="1" t="str">
        <f t="shared" si="123"/>
        <v>0</v>
      </c>
      <c r="BV155" s="42">
        <f t="shared" si="124"/>
        <v>0</v>
      </c>
      <c r="BW155" s="2" t="str">
        <f t="shared" si="90"/>
        <v>Value Creator</v>
      </c>
      <c r="BX155" s="2" t="s">
        <v>63</v>
      </c>
      <c r="BY155" s="39">
        <f t="shared" si="125"/>
        <v>6</v>
      </c>
      <c r="BZ155" s="36" t="s">
        <v>62</v>
      </c>
      <c r="CA155" s="39" t="s">
        <v>83</v>
      </c>
      <c r="CB155" s="39" t="str">
        <f t="shared" si="126"/>
        <v>Decreasing</v>
      </c>
      <c r="CC155" s="21">
        <f>(1+(AQ155/100))*(1+(AR155/100))*(1+(AS155/100))*(1+(AT155/100))-1</f>
        <v>0.14623876372399991</v>
      </c>
      <c r="CD155" s="21">
        <f>(1+(AR155/100))*(1+(AS155/100))*(1+(AT155/100))-1</f>
        <v>8.3401477999999862E-2</v>
      </c>
      <c r="CE155" s="21">
        <f>(1+(AS155/100))*(1+(AT155/100))-1</f>
        <v>2.3042000000000007E-2</v>
      </c>
      <c r="CF155" s="21">
        <f>AT155/100</f>
        <v>2.1000000000000001E-2</v>
      </c>
      <c r="CG155" s="34">
        <f t="shared" si="91"/>
        <v>6.8420560430999949E-2</v>
      </c>
      <c r="CH155" s="43" t="str">
        <f>IF(CF155&gt;CG155,$CN$4,$CN$5)</f>
        <v>Slower</v>
      </c>
      <c r="CI155" s="43">
        <f t="shared" si="127"/>
        <v>2.1000000000000001E-2</v>
      </c>
      <c r="CJ155" s="43">
        <f t="shared" si="128"/>
        <v>6.8420560430999949E-2</v>
      </c>
      <c r="CK155" s="43" t="str">
        <f>IF(AND(BW155=$BW$6,CM155=$CM$5),$CK$4,$CK$5)</f>
        <v>and</v>
      </c>
      <c r="CL155" s="43" t="s">
        <v>69</v>
      </c>
      <c r="CM155" s="31" t="str">
        <f>IF(CF155&gt;0,"Growing","Shrinking")</f>
        <v>Growing</v>
      </c>
      <c r="CN155" s="44" t="str">
        <f>IF(CM155=$CM$4,CH155,#REF!)</f>
        <v>Slower</v>
      </c>
      <c r="CO155" s="44" t="s">
        <v>66</v>
      </c>
      <c r="CP155" s="44"/>
      <c r="CQ155" s="29">
        <f>AV155/100</f>
        <v>-0.02</v>
      </c>
      <c r="CS155" s="28">
        <f>AZ155</f>
        <v>3.3</v>
      </c>
      <c r="CT155" s="28">
        <f>BA155</f>
        <v>3.6</v>
      </c>
      <c r="CY155" s="2">
        <f>Q155/V155</f>
        <v>0.83557692307692311</v>
      </c>
      <c r="CZ155" s="2">
        <f>R155/W155</f>
        <v>0.90283018867924525</v>
      </c>
      <c r="DA155" s="2">
        <f>S155/X155</f>
        <v>1.0231182795698923</v>
      </c>
      <c r="DB155" s="2">
        <f>T155/Y155</f>
        <v>0.89306930693069309</v>
      </c>
      <c r="DC155" s="2">
        <f>T155/Z155</f>
        <v>0.93958333333333333</v>
      </c>
      <c r="DD155" s="2">
        <f>T155/AA155</f>
        <v>0.89306930693069309</v>
      </c>
    </row>
    <row r="156" spans="1:108" x14ac:dyDescent="0.25">
      <c r="A156">
        <f>[1]Sheet1!A155</f>
        <v>0</v>
      </c>
      <c r="B156" t="str">
        <f>[1]Sheet1!B155</f>
        <v>Unweighted average</v>
      </c>
      <c r="C156">
        <f>[1]Sheet1!C155</f>
        <v>0</v>
      </c>
      <c r="D156" s="1">
        <f>[1]Sheet1!D155</f>
        <v>18027</v>
      </c>
      <c r="E156" s="1">
        <f>[1]Sheet1!E155</f>
        <v>19003</v>
      </c>
      <c r="F156">
        <f>[1]Sheet1!F155</f>
        <v>7.5</v>
      </c>
      <c r="G156">
        <f>[1]Sheet1!G155</f>
        <v>7.2</v>
      </c>
      <c r="H156">
        <f>[1]Sheet1!H155</f>
        <v>7</v>
      </c>
      <c r="I156">
        <f>[1]Sheet1!I155</f>
        <v>7</v>
      </c>
      <c r="J156">
        <f>[1]Sheet1!J155</f>
        <v>6.8</v>
      </c>
      <c r="K156">
        <f>[1]Sheet1!K155</f>
        <v>7.1</v>
      </c>
      <c r="L156">
        <f>[1]Sheet1!L155</f>
        <v>5.8</v>
      </c>
      <c r="M156">
        <f>[1]Sheet1!M155</f>
        <v>5.8</v>
      </c>
      <c r="N156">
        <f>[1]Sheet1!N155</f>
        <v>5.8</v>
      </c>
      <c r="O156" s="13">
        <f>[1]Sheet1!O155</f>
        <v>5.8</v>
      </c>
      <c r="Q156">
        <f>[1]Sheet1!P155</f>
        <v>1.51</v>
      </c>
      <c r="R156">
        <f>[1]Sheet1!Q155</f>
        <v>1.57</v>
      </c>
      <c r="S156">
        <f>[1]Sheet1!R155</f>
        <v>1.62</v>
      </c>
      <c r="T156" s="13">
        <f>[1]Sheet1!S155</f>
        <v>1.57</v>
      </c>
      <c r="V156" s="3">
        <f t="shared" si="92"/>
        <v>1.2931034482758621</v>
      </c>
      <c r="W156" s="3">
        <f t="shared" si="93"/>
        <v>1.2413793103448276</v>
      </c>
      <c r="X156" s="3">
        <f t="shared" si="94"/>
        <v>1.2068965517241379</v>
      </c>
      <c r="Y156" s="3">
        <f t="shared" si="95"/>
        <v>1.2068965517241379</v>
      </c>
      <c r="Z156" s="3">
        <f t="shared" si="96"/>
        <v>1.1724137931034482</v>
      </c>
      <c r="AA156" s="17">
        <f t="shared" si="97"/>
        <v>1.2241379310344827</v>
      </c>
      <c r="AC156">
        <f t="shared" si="98"/>
        <v>1.7000000000000002</v>
      </c>
      <c r="AD156">
        <f t="shared" si="99"/>
        <v>1.4000000000000004</v>
      </c>
      <c r="AE156">
        <f t="shared" si="100"/>
        <v>1.2000000000000002</v>
      </c>
      <c r="AF156">
        <f t="shared" si="101"/>
        <v>1.2000000000000002</v>
      </c>
      <c r="AG156">
        <f t="shared" si="102"/>
        <v>1</v>
      </c>
      <c r="AH156">
        <f t="shared" si="103"/>
        <v>1.2999999999999998</v>
      </c>
      <c r="AI156" s="17">
        <f t="shared" si="104"/>
        <v>1.2241379310344829</v>
      </c>
      <c r="AJ156" s="3"/>
      <c r="AK156" s="4">
        <f>[1]Sheet1!AA155</f>
        <v>0.3</v>
      </c>
      <c r="AL156" s="4">
        <f>[1]Sheet1!AB155</f>
        <v>-0.2</v>
      </c>
      <c r="AM156" s="4">
        <f>[1]Sheet1!AC155</f>
        <v>-0.2</v>
      </c>
      <c r="AN156" s="4">
        <f>[1]Sheet1!AD155</f>
        <v>-0.2</v>
      </c>
      <c r="AO156" s="18">
        <f>[1]Sheet1!AE155</f>
        <v>0.4</v>
      </c>
      <c r="AP156" s="3"/>
      <c r="AQ156">
        <f>[1]Sheet1!T155</f>
        <v>5.4</v>
      </c>
      <c r="AR156">
        <f>[1]Sheet1!U155</f>
        <v>7.6</v>
      </c>
      <c r="AS156">
        <f>[1]Sheet1!V155</f>
        <v>7.8</v>
      </c>
      <c r="AT156" s="13">
        <f>[1]Sheet1!W155</f>
        <v>5</v>
      </c>
      <c r="AV156">
        <f>[1]Sheet1!X155</f>
        <v>11</v>
      </c>
      <c r="AW156">
        <f>[1]Sheet1!Y155</f>
        <v>14</v>
      </c>
      <c r="AX156">
        <f>[1]Sheet1!Z155</f>
        <v>9</v>
      </c>
      <c r="AZ156">
        <f>[1]Sheet1!AF155</f>
        <v>12.4</v>
      </c>
      <c r="BA156" s="13">
        <f>[1]Sheet1!AG155</f>
        <v>8.3000000000000007</v>
      </c>
      <c r="BC156" s="2">
        <f t="shared" si="105"/>
        <v>1.2931034482758621</v>
      </c>
      <c r="BD156" s="2">
        <f t="shared" si="106"/>
        <v>1.2413793103448276</v>
      </c>
      <c r="BE156" s="2">
        <f t="shared" si="107"/>
        <v>1.2068965517241379</v>
      </c>
      <c r="BF156" s="2">
        <f t="shared" si="108"/>
        <v>1.2068965517241379</v>
      </c>
      <c r="BG156" s="2">
        <f t="shared" si="109"/>
        <v>1.1724137931034482</v>
      </c>
      <c r="BH156" s="15">
        <f t="shared" si="110"/>
        <v>1.2241379310344827</v>
      </c>
      <c r="BI156" s="1">
        <f t="shared" si="111"/>
        <v>1</v>
      </c>
      <c r="BJ156" s="1">
        <f t="shared" si="112"/>
        <v>1</v>
      </c>
      <c r="BK156" s="1">
        <f t="shared" si="113"/>
        <v>1</v>
      </c>
      <c r="BL156" s="1">
        <f t="shared" si="114"/>
        <v>1</v>
      </c>
      <c r="BM156" s="1">
        <f t="shared" si="115"/>
        <v>1</v>
      </c>
      <c r="BN156" s="1">
        <f t="shared" si="116"/>
        <v>1</v>
      </c>
      <c r="BO156" s="35">
        <f t="shared" ref="BO156:BO158" si="129">SUM(BI156:BN156)</f>
        <v>6</v>
      </c>
      <c r="BP156" s="1" t="str">
        <f t="shared" ref="BP156:BP158" si="130">IF(BC156&lt;1,-1,"")</f>
        <v/>
      </c>
      <c r="BQ156" s="1" t="str">
        <f t="shared" ref="BQ156:BQ158" si="131">IF(BD156&lt;1,-1,"")</f>
        <v/>
      </c>
      <c r="BR156" s="1" t="str">
        <f t="shared" ref="BR156:BR158" si="132">IF(BE156&lt;1,-1,"")</f>
        <v/>
      </c>
      <c r="BS156" s="1" t="str">
        <f t="shared" ref="BS156:BS158" si="133">IF(BF156&lt;1,-1,"")</f>
        <v/>
      </c>
      <c r="BT156" s="1" t="str">
        <f t="shared" ref="BT156:BT158" si="134">IF(BG156&lt;1,-1,"")</f>
        <v/>
      </c>
      <c r="BU156" s="1" t="str">
        <f t="shared" ref="BU156:BU158" si="135">IF(BH156&lt;1,-1,"")</f>
        <v/>
      </c>
      <c r="BY156" s="39">
        <f t="shared" ref="BY156:BY158" si="136">IF(BW156=$BW$6,BV156,BO156)</f>
        <v>6</v>
      </c>
      <c r="BZ156" s="36"/>
      <c r="CA156" s="39" t="s">
        <v>83</v>
      </c>
      <c r="CB156" s="39" t="str">
        <f t="shared" si="126"/>
        <v>Decreasing</v>
      </c>
      <c r="CH156" s="43" t="str">
        <f>IF(CF156&gt;CG156,$CN$4,$CN$5)</f>
        <v>Slower</v>
      </c>
      <c r="CI156" s="43">
        <f t="shared" si="127"/>
        <v>0</v>
      </c>
      <c r="CJ156" s="43">
        <f t="shared" si="128"/>
        <v>0</v>
      </c>
      <c r="CK156" s="43" t="str">
        <f>IF(AND(BW156=$BW$6,CM156=$CM$5),$CK$4,$CK$5)</f>
        <v>and</v>
      </c>
      <c r="CL156" s="43" t="s">
        <v>69</v>
      </c>
      <c r="CO156" s="44" t="s">
        <v>66</v>
      </c>
      <c r="CP156" s="44"/>
      <c r="CY156" s="2">
        <f>Q156/V156</f>
        <v>1.1677333333333333</v>
      </c>
      <c r="CZ156" s="2">
        <f>R156/W156</f>
        <v>1.2647222222222223</v>
      </c>
      <c r="DA156" s="2">
        <f>S156/X156</f>
        <v>1.3422857142857143</v>
      </c>
      <c r="DB156" s="2">
        <f>T156/Y156</f>
        <v>1.3008571428571429</v>
      </c>
      <c r="DC156" s="2">
        <f>T156/Z156</f>
        <v>1.3391176470588237</v>
      </c>
      <c r="DD156" s="2">
        <f>T156/AA156</f>
        <v>1.2825352112676058</v>
      </c>
    </row>
    <row r="157" spans="1:108" x14ac:dyDescent="0.25">
      <c r="A157">
        <f>[1]Sheet1!A156</f>
        <v>0</v>
      </c>
      <c r="B157" t="str">
        <f>[1]Sheet1!B156</f>
        <v>Median</v>
      </c>
      <c r="C157">
        <f>[1]Sheet1!C156</f>
        <v>0</v>
      </c>
      <c r="D157" s="1">
        <f>[1]Sheet1!D156</f>
        <v>7018</v>
      </c>
      <c r="E157" s="1">
        <f>[1]Sheet1!E156</f>
        <v>8476</v>
      </c>
      <c r="F157">
        <f>[1]Sheet1!F156</f>
        <v>6.5</v>
      </c>
      <c r="G157">
        <f>[1]Sheet1!G156</f>
        <v>6.3</v>
      </c>
      <c r="H157">
        <f>[1]Sheet1!H156</f>
        <v>6.4</v>
      </c>
      <c r="I157">
        <f>[1]Sheet1!I156</f>
        <v>6.7</v>
      </c>
      <c r="J157">
        <f>[1]Sheet1!J156</f>
        <v>6.3</v>
      </c>
      <c r="K157">
        <f>[1]Sheet1!K156</f>
        <v>6.7</v>
      </c>
      <c r="L157">
        <f>[1]Sheet1!L156</f>
        <v>5.7</v>
      </c>
      <c r="M157">
        <f>[1]Sheet1!M156</f>
        <v>5.7</v>
      </c>
      <c r="N157">
        <f>[1]Sheet1!N156</f>
        <v>5.7</v>
      </c>
      <c r="O157" s="13">
        <f>[1]Sheet1!O156</f>
        <v>5.8</v>
      </c>
      <c r="Q157">
        <f>[1]Sheet1!P156</f>
        <v>1.07</v>
      </c>
      <c r="R157">
        <f>[1]Sheet1!Q156</f>
        <v>1.1299999999999999</v>
      </c>
      <c r="S157">
        <f>[1]Sheet1!R156</f>
        <v>1.34</v>
      </c>
      <c r="T157" s="13">
        <f>[1]Sheet1!S156</f>
        <v>1.25</v>
      </c>
      <c r="V157" s="3">
        <f t="shared" si="92"/>
        <v>1.1403508771929824</v>
      </c>
      <c r="W157" s="3">
        <f t="shared" si="93"/>
        <v>1.1052631578947367</v>
      </c>
      <c r="X157" s="3">
        <f t="shared" si="94"/>
        <v>1.1228070175438596</v>
      </c>
      <c r="Y157" s="3">
        <f t="shared" si="95"/>
        <v>1.1551724137931034</v>
      </c>
      <c r="Z157" s="3">
        <f t="shared" si="96"/>
        <v>1.0862068965517242</v>
      </c>
      <c r="AA157" s="17">
        <f t="shared" si="97"/>
        <v>1.1551724137931034</v>
      </c>
      <c r="AC157">
        <f t="shared" si="98"/>
        <v>0.79999999999999982</v>
      </c>
      <c r="AD157">
        <f t="shared" si="99"/>
        <v>0.59999999999999964</v>
      </c>
      <c r="AE157">
        <f t="shared" si="100"/>
        <v>0.70000000000000018</v>
      </c>
      <c r="AF157">
        <f t="shared" si="101"/>
        <v>0.90000000000000036</v>
      </c>
      <c r="AG157">
        <f t="shared" si="102"/>
        <v>0.5</v>
      </c>
      <c r="AH157">
        <f t="shared" si="103"/>
        <v>0.90000000000000036</v>
      </c>
      <c r="AI157" s="17">
        <f t="shared" si="104"/>
        <v>1.1274954627949183</v>
      </c>
      <c r="AJ157" s="3"/>
      <c r="AK157" s="4">
        <f>[1]Sheet1!AA156</f>
        <v>0.4</v>
      </c>
      <c r="AL157" s="4">
        <f>[1]Sheet1!AB156</f>
        <v>0.1</v>
      </c>
      <c r="AM157" s="4">
        <f>[1]Sheet1!AC156</f>
        <v>-0.1</v>
      </c>
      <c r="AN157" s="4">
        <f>[1]Sheet1!AD156</f>
        <v>0.2</v>
      </c>
      <c r="AO157" s="18">
        <f>[1]Sheet1!AE156</f>
        <v>0.3</v>
      </c>
      <c r="AP157" s="3"/>
      <c r="AQ157">
        <f>[1]Sheet1!T156</f>
        <v>4</v>
      </c>
      <c r="AR157">
        <f>[1]Sheet1!U156</f>
        <v>3.7</v>
      </c>
      <c r="AS157">
        <f>[1]Sheet1!V156</f>
        <v>3.6</v>
      </c>
      <c r="AT157" s="13">
        <f>[1]Sheet1!W156</f>
        <v>2.7</v>
      </c>
      <c r="AV157">
        <f>[1]Sheet1!X156</f>
        <v>4</v>
      </c>
      <c r="AW157">
        <f>[1]Sheet1!Y156</f>
        <v>12</v>
      </c>
      <c r="AX157">
        <f>[1]Sheet1!Z156</f>
        <v>8</v>
      </c>
      <c r="AZ157">
        <f>[1]Sheet1!AF156</f>
        <v>4.0999999999999996</v>
      </c>
      <c r="BA157" s="13">
        <f>[1]Sheet1!AG156</f>
        <v>4.2</v>
      </c>
      <c r="BC157" s="2">
        <f t="shared" si="105"/>
        <v>1.1403508771929824</v>
      </c>
      <c r="BD157" s="2">
        <f t="shared" si="106"/>
        <v>1.1052631578947367</v>
      </c>
      <c r="BE157" s="2">
        <f t="shared" si="107"/>
        <v>1.1228070175438596</v>
      </c>
      <c r="BF157" s="2">
        <f t="shared" si="108"/>
        <v>1.1551724137931034</v>
      </c>
      <c r="BG157" s="2">
        <f t="shared" si="109"/>
        <v>1.0862068965517242</v>
      </c>
      <c r="BH157" s="15">
        <f t="shared" si="110"/>
        <v>1.1551724137931034</v>
      </c>
      <c r="BI157" s="1">
        <f t="shared" si="111"/>
        <v>1</v>
      </c>
      <c r="BJ157" s="1">
        <f t="shared" si="112"/>
        <v>1</v>
      </c>
      <c r="BK157" s="1">
        <f t="shared" si="113"/>
        <v>1</v>
      </c>
      <c r="BL157" s="1">
        <f t="shared" si="114"/>
        <v>1</v>
      </c>
      <c r="BM157" s="1">
        <f t="shared" si="115"/>
        <v>1</v>
      </c>
      <c r="BN157" s="1">
        <f t="shared" si="116"/>
        <v>1</v>
      </c>
      <c r="BO157" s="35">
        <f t="shared" si="129"/>
        <v>6</v>
      </c>
      <c r="BP157" s="1" t="str">
        <f t="shared" si="130"/>
        <v/>
      </c>
      <c r="BQ157" s="1" t="str">
        <f t="shared" si="131"/>
        <v/>
      </c>
      <c r="BR157" s="1" t="str">
        <f t="shared" si="132"/>
        <v/>
      </c>
      <c r="BS157" s="1" t="str">
        <f t="shared" si="133"/>
        <v/>
      </c>
      <c r="BT157" s="1" t="str">
        <f t="shared" si="134"/>
        <v/>
      </c>
      <c r="BU157" s="1" t="str">
        <f t="shared" si="135"/>
        <v/>
      </c>
      <c r="BY157" s="39">
        <f t="shared" si="136"/>
        <v>6</v>
      </c>
      <c r="BZ157" s="36"/>
      <c r="CA157" s="39" t="s">
        <v>83</v>
      </c>
      <c r="CB157" s="39" t="str">
        <f t="shared" si="126"/>
        <v>Decreasing</v>
      </c>
      <c r="CH157" s="43" t="str">
        <f>IF(CF157&gt;CG157,$CN$4,$CN$5)</f>
        <v>Slower</v>
      </c>
      <c r="CI157" s="43">
        <f t="shared" si="127"/>
        <v>0</v>
      </c>
      <c r="CJ157" s="43">
        <f t="shared" si="128"/>
        <v>0</v>
      </c>
      <c r="CK157" s="43" t="str">
        <f>IF(AND(BW157=$BW$6,CM157=$CM$5),$CK$4,$CK$5)</f>
        <v>and</v>
      </c>
      <c r="CL157" s="43" t="s">
        <v>69</v>
      </c>
      <c r="CO157" s="44" t="s">
        <v>66</v>
      </c>
      <c r="CP157" s="44"/>
      <c r="CY157" s="2">
        <f>Q157/V157</f>
        <v>0.9383076923076924</v>
      </c>
      <c r="CZ157" s="2">
        <f>R157/W157</f>
        <v>1.0223809523809524</v>
      </c>
      <c r="DA157" s="2">
        <f>S157/X157</f>
        <v>1.1934375000000002</v>
      </c>
      <c r="DB157" s="2">
        <f>T157/Y157</f>
        <v>1.0820895522388061</v>
      </c>
      <c r="DC157" s="2">
        <f>T157/Z157</f>
        <v>1.1507936507936507</v>
      </c>
      <c r="DD157" s="2">
        <f>T157/AA157</f>
        <v>1.0820895522388061</v>
      </c>
    </row>
    <row r="158" spans="1:108" x14ac:dyDescent="0.25">
      <c r="A158">
        <f>[1]Sheet1!A157</f>
        <v>0</v>
      </c>
      <c r="B158" t="str">
        <f>[1]Sheet1!B157</f>
        <v>Market average</v>
      </c>
      <c r="C158">
        <f>[1]Sheet1!C157</f>
        <v>0</v>
      </c>
      <c r="D158" s="1">
        <f>[1]Sheet1!D157</f>
        <v>35814716</v>
      </c>
      <c r="E158" s="1">
        <f>[1]Sheet1!E157</f>
        <v>39707604</v>
      </c>
      <c r="F158">
        <f>[1]Sheet1!F157</f>
        <v>5.8</v>
      </c>
      <c r="G158">
        <f>[1]Sheet1!G157</f>
        <v>5.2</v>
      </c>
      <c r="H158">
        <f>[1]Sheet1!H157</f>
        <v>5.2</v>
      </c>
      <c r="I158">
        <f>[1]Sheet1!I157</f>
        <v>5.5</v>
      </c>
      <c r="J158">
        <f>[1]Sheet1!J157</f>
        <v>5.5</v>
      </c>
      <c r="K158">
        <f>[1]Sheet1!K157</f>
        <v>5.5</v>
      </c>
      <c r="L158">
        <f>[1]Sheet1!L157</f>
        <v>6</v>
      </c>
      <c r="M158">
        <f>[1]Sheet1!M157</f>
        <v>6</v>
      </c>
      <c r="N158">
        <f>[1]Sheet1!N157</f>
        <v>6</v>
      </c>
      <c r="O158" s="13">
        <f>[1]Sheet1!O157</f>
        <v>6.1</v>
      </c>
      <c r="Q158">
        <f>[1]Sheet1!P157</f>
        <v>0.82</v>
      </c>
      <c r="R158">
        <f>[1]Sheet1!Q157</f>
        <v>0.82</v>
      </c>
      <c r="S158">
        <f>[1]Sheet1!R157</f>
        <v>0.88</v>
      </c>
      <c r="T158" s="13">
        <f>[1]Sheet1!S157</f>
        <v>0.94</v>
      </c>
      <c r="V158" s="3">
        <f t="shared" si="92"/>
        <v>0.96666666666666667</v>
      </c>
      <c r="W158" s="3">
        <f t="shared" si="93"/>
        <v>0.8666666666666667</v>
      </c>
      <c r="X158" s="3">
        <f t="shared" si="94"/>
        <v>0.8666666666666667</v>
      </c>
      <c r="Y158" s="3">
        <f t="shared" si="95"/>
        <v>0.90163934426229508</v>
      </c>
      <c r="Z158" s="3">
        <f t="shared" si="96"/>
        <v>0.90163934426229508</v>
      </c>
      <c r="AA158" s="17">
        <f t="shared" si="97"/>
        <v>0.90163934426229508</v>
      </c>
      <c r="AC158">
        <f t="shared" si="98"/>
        <v>-0.20000000000000018</v>
      </c>
      <c r="AD158">
        <f t="shared" si="99"/>
        <v>-0.79999999999999982</v>
      </c>
      <c r="AE158">
        <f t="shared" si="100"/>
        <v>-0.79999999999999982</v>
      </c>
      <c r="AF158">
        <f t="shared" si="101"/>
        <v>-0.59999999999999964</v>
      </c>
      <c r="AG158">
        <f t="shared" si="102"/>
        <v>-0.59999999999999964</v>
      </c>
      <c r="AH158">
        <f t="shared" si="103"/>
        <v>-0.59999999999999964</v>
      </c>
      <c r="AI158" s="17">
        <f t="shared" si="104"/>
        <v>0.90081967213114755</v>
      </c>
      <c r="AJ158" s="3"/>
      <c r="AK158" s="4">
        <f>[1]Sheet1!AA157</f>
        <v>0.1</v>
      </c>
      <c r="AL158" s="4">
        <f>[1]Sheet1!AB157</f>
        <v>-0.6</v>
      </c>
      <c r="AM158" s="4">
        <f>[1]Sheet1!AC157</f>
        <v>-0.1</v>
      </c>
      <c r="AN158" s="4" t="str">
        <f>[1]Sheet1!AD157</f>
        <v>-</v>
      </c>
      <c r="AO158" s="18" t="str">
        <f>[1]Sheet1!AE157</f>
        <v>-</v>
      </c>
      <c r="AP158" s="3"/>
      <c r="AQ158">
        <f>[1]Sheet1!T157</f>
        <v>3.7</v>
      </c>
      <c r="AR158">
        <f>[1]Sheet1!U157</f>
        <v>4.7</v>
      </c>
      <c r="AS158">
        <f>[1]Sheet1!V157</f>
        <v>2.8</v>
      </c>
      <c r="AT158" s="13">
        <f>[1]Sheet1!W157</f>
        <v>2.2000000000000002</v>
      </c>
      <c r="AV158" t="str">
        <f>[1]Sheet1!X157</f>
        <v>-</v>
      </c>
      <c r="AW158" t="str">
        <f>[1]Sheet1!Y157</f>
        <v>-</v>
      </c>
      <c r="AX158" t="str">
        <f>[1]Sheet1!Z157</f>
        <v>-</v>
      </c>
      <c r="AZ158" t="str">
        <f>[1]Sheet1!AF157</f>
        <v>-</v>
      </c>
      <c r="BA158" s="13" t="str">
        <f>[1]Sheet1!AG157</f>
        <v>-</v>
      </c>
      <c r="BC158" s="2">
        <f t="shared" si="105"/>
        <v>0.96666666666666667</v>
      </c>
      <c r="BD158" s="2">
        <f t="shared" si="106"/>
        <v>0.8666666666666667</v>
      </c>
      <c r="BE158" s="2">
        <f t="shared" si="107"/>
        <v>0.8666666666666667</v>
      </c>
      <c r="BF158" s="2">
        <f t="shared" si="108"/>
        <v>0.90163934426229508</v>
      </c>
      <c r="BG158" s="2">
        <f t="shared" si="109"/>
        <v>0.90163934426229508</v>
      </c>
      <c r="BH158" s="15">
        <f t="shared" si="110"/>
        <v>0.90163934426229508</v>
      </c>
      <c r="BI158" s="1" t="str">
        <f t="shared" si="111"/>
        <v>0</v>
      </c>
      <c r="BJ158" s="1" t="str">
        <f t="shared" si="112"/>
        <v>0</v>
      </c>
      <c r="BK158" s="1" t="str">
        <f t="shared" si="113"/>
        <v>0</v>
      </c>
      <c r="BL158" s="1" t="str">
        <f t="shared" si="114"/>
        <v>0</v>
      </c>
      <c r="BM158" s="1" t="str">
        <f t="shared" si="115"/>
        <v>0</v>
      </c>
      <c r="BN158" s="1" t="str">
        <f t="shared" si="116"/>
        <v>0</v>
      </c>
      <c r="BO158" s="35">
        <f t="shared" si="129"/>
        <v>0</v>
      </c>
      <c r="BP158" s="1">
        <f t="shared" si="130"/>
        <v>-1</v>
      </c>
      <c r="BQ158" s="1">
        <f t="shared" si="131"/>
        <v>-1</v>
      </c>
      <c r="BR158" s="1">
        <f t="shared" si="132"/>
        <v>-1</v>
      </c>
      <c r="BS158" s="1">
        <f t="shared" si="133"/>
        <v>-1</v>
      </c>
      <c r="BT158" s="1">
        <f t="shared" si="134"/>
        <v>-1</v>
      </c>
      <c r="BU158" s="1">
        <f t="shared" si="135"/>
        <v>-1</v>
      </c>
      <c r="BY158" s="39">
        <f t="shared" si="136"/>
        <v>0</v>
      </c>
      <c r="BZ158" s="36"/>
      <c r="CA158" s="39" t="s">
        <v>83</v>
      </c>
      <c r="CB158" s="39" t="str">
        <f t="shared" si="126"/>
        <v>Decreasing</v>
      </c>
      <c r="CH158" s="43" t="str">
        <f>IF(CF158&gt;CG158,$CN$4,$CN$5)</f>
        <v>Slower</v>
      </c>
      <c r="CI158" s="43">
        <f t="shared" si="127"/>
        <v>0</v>
      </c>
      <c r="CJ158" s="43">
        <f t="shared" si="128"/>
        <v>0</v>
      </c>
      <c r="CK158" s="43" t="str">
        <f>IF(AND(BW158=$BW$6,CM158=$CM$5),$CK$4,$CK$5)</f>
        <v>and</v>
      </c>
      <c r="CL158" s="43" t="s">
        <v>69</v>
      </c>
      <c r="CO158" s="44" t="s">
        <v>66</v>
      </c>
      <c r="CP158" s="44"/>
      <c r="CY158" s="2">
        <f>Q158/V158</f>
        <v>0.84827586206896544</v>
      </c>
      <c r="CZ158" s="2">
        <f>R158/W158</f>
        <v>0.94615384615384601</v>
      </c>
      <c r="DA158" s="2">
        <f>S158/X158</f>
        <v>1.0153846153846153</v>
      </c>
      <c r="DB158" s="2">
        <f>T158/Y158</f>
        <v>1.0425454545454544</v>
      </c>
      <c r="DC158" s="2">
        <f>T158/Z158</f>
        <v>1.0425454545454544</v>
      </c>
      <c r="DD158" s="2">
        <f>T158/AA158</f>
        <v>1.0425454545454544</v>
      </c>
    </row>
    <row r="159" spans="1:108" x14ac:dyDescent="0.25">
      <c r="A159">
        <f>[1]Sheet1!A158</f>
        <v>0</v>
      </c>
      <c r="B159">
        <f>[1]Sheet1!B158</f>
        <v>0</v>
      </c>
      <c r="D159" s="1">
        <f>[1]Sheet1!C158</f>
        <v>0</v>
      </c>
      <c r="E159" s="1">
        <f>[1]Sheet1!D158</f>
        <v>0</v>
      </c>
      <c r="F159" s="2">
        <f>[1]Sheet1!E158</f>
        <v>0</v>
      </c>
      <c r="G159" s="2">
        <f>[1]Sheet1!F158</f>
        <v>0</v>
      </c>
      <c r="H159" s="2">
        <f>[1]Sheet1!G158</f>
        <v>0</v>
      </c>
      <c r="I159" s="2">
        <f>[1]Sheet1!H158</f>
        <v>0</v>
      </c>
      <c r="J159" s="2">
        <f>[1]Sheet1!I158</f>
        <v>0</v>
      </c>
      <c r="K159" s="2">
        <f>[1]Sheet1!J158</f>
        <v>0</v>
      </c>
      <c r="L159" s="2">
        <f>[1]Sheet1!K158</f>
        <v>0</v>
      </c>
      <c r="M159" s="2">
        <f>[1]Sheet1!L158</f>
        <v>0</v>
      </c>
      <c r="N159" s="2">
        <f>[1]Sheet1!M158</f>
        <v>0</v>
      </c>
      <c r="O159" s="15">
        <f>[1]Sheet1!N158</f>
        <v>0</v>
      </c>
      <c r="Q159">
        <f>[1]Sheet1!O158</f>
        <v>0</v>
      </c>
      <c r="R159">
        <f>[1]Sheet1!P158</f>
        <v>0</v>
      </c>
      <c r="S159">
        <f>[1]Sheet1!Q158</f>
        <v>0</v>
      </c>
      <c r="T159" s="13">
        <f>[1]Sheet1!R158</f>
        <v>0</v>
      </c>
    </row>
    <row r="160" spans="1:108" x14ac:dyDescent="0.25">
      <c r="A160">
        <f>[1]Sheet1!A159</f>
        <v>0</v>
      </c>
      <c r="B160">
        <f>[1]Sheet1!B159</f>
        <v>0</v>
      </c>
      <c r="D160" s="1">
        <f>[1]Sheet1!C159</f>
        <v>0</v>
      </c>
      <c r="E160" s="1">
        <f>[1]Sheet1!D159</f>
        <v>0</v>
      </c>
      <c r="F160" s="2">
        <f>[1]Sheet1!E159</f>
        <v>0</v>
      </c>
      <c r="G160" s="2">
        <f>[1]Sheet1!F159</f>
        <v>0</v>
      </c>
      <c r="H160" s="2">
        <f>[1]Sheet1!G159</f>
        <v>0</v>
      </c>
      <c r="I160" s="2">
        <f>[1]Sheet1!H159</f>
        <v>0</v>
      </c>
      <c r="J160" s="2">
        <f>[1]Sheet1!I159</f>
        <v>0</v>
      </c>
      <c r="K160" s="2">
        <f>[1]Sheet1!J159</f>
        <v>0</v>
      </c>
      <c r="L160" s="2">
        <f>[1]Sheet1!K159</f>
        <v>0</v>
      </c>
      <c r="M160" s="2">
        <f>[1]Sheet1!L159</f>
        <v>0</v>
      </c>
      <c r="N160" s="2">
        <f>[1]Sheet1!M159</f>
        <v>0</v>
      </c>
      <c r="O160" s="15">
        <f>[1]Sheet1!N159</f>
        <v>0</v>
      </c>
      <c r="Q160">
        <f>[1]Sheet1!O159</f>
        <v>0</v>
      </c>
      <c r="R160">
        <f>[1]Sheet1!P159</f>
        <v>0</v>
      </c>
      <c r="S160">
        <f>[1]Sheet1!Q159</f>
        <v>0</v>
      </c>
      <c r="T160" s="13">
        <f>[1]Sheet1!R159</f>
        <v>0</v>
      </c>
    </row>
    <row r="161" spans="1:20" x14ac:dyDescent="0.25">
      <c r="A161">
        <f>[1]Sheet1!A160</f>
        <v>0</v>
      </c>
      <c r="B161">
        <f>[1]Sheet1!B160</f>
        <v>0</v>
      </c>
      <c r="D161" s="1">
        <f>[1]Sheet1!C160</f>
        <v>0</v>
      </c>
      <c r="E161" s="1">
        <f>[1]Sheet1!D160</f>
        <v>0</v>
      </c>
      <c r="F161" s="2">
        <f>[1]Sheet1!E160</f>
        <v>0</v>
      </c>
      <c r="G161" s="2">
        <f>[1]Sheet1!F160</f>
        <v>0</v>
      </c>
      <c r="H161" s="2">
        <f>[1]Sheet1!G160</f>
        <v>0</v>
      </c>
      <c r="I161" s="2">
        <f>[1]Sheet1!H160</f>
        <v>0</v>
      </c>
      <c r="J161" s="2">
        <f>[1]Sheet1!I160</f>
        <v>0</v>
      </c>
      <c r="K161" s="2">
        <f>[1]Sheet1!J160</f>
        <v>0</v>
      </c>
      <c r="L161" s="2">
        <f>[1]Sheet1!K160</f>
        <v>0</v>
      </c>
      <c r="M161" s="2">
        <f>[1]Sheet1!L160</f>
        <v>0</v>
      </c>
      <c r="N161" s="2">
        <f>[1]Sheet1!M160</f>
        <v>0</v>
      </c>
      <c r="O161" s="15">
        <f>[1]Sheet1!N160</f>
        <v>0</v>
      </c>
      <c r="Q161">
        <f>[1]Sheet1!O160</f>
        <v>0</v>
      </c>
      <c r="R161">
        <f>[1]Sheet1!P160</f>
        <v>0</v>
      </c>
      <c r="S161">
        <f>[1]Sheet1!Q160</f>
        <v>0</v>
      </c>
      <c r="T161" s="13">
        <f>[1]Sheet1!R160</f>
        <v>0</v>
      </c>
    </row>
    <row r="162" spans="1:20" x14ac:dyDescent="0.25">
      <c r="A162">
        <f>[1]Sheet1!A161</f>
        <v>0</v>
      </c>
      <c r="B162">
        <f>[1]Sheet1!B161</f>
        <v>0</v>
      </c>
      <c r="D162" s="1">
        <f>[1]Sheet1!C161</f>
        <v>0</v>
      </c>
      <c r="E162" s="1">
        <f>[1]Sheet1!D161</f>
        <v>0</v>
      </c>
      <c r="F162" s="2">
        <f>[1]Sheet1!E161</f>
        <v>0</v>
      </c>
      <c r="G162" s="2">
        <f>[1]Sheet1!F161</f>
        <v>0</v>
      </c>
      <c r="H162" s="2">
        <f>[1]Sheet1!G161</f>
        <v>0</v>
      </c>
      <c r="I162" s="2">
        <f>[1]Sheet1!H161</f>
        <v>0</v>
      </c>
      <c r="J162" s="2">
        <f>[1]Sheet1!I161</f>
        <v>0</v>
      </c>
      <c r="K162" s="2">
        <f>[1]Sheet1!J161</f>
        <v>0</v>
      </c>
      <c r="L162" s="2">
        <f>[1]Sheet1!K161</f>
        <v>0</v>
      </c>
      <c r="M162" s="2">
        <f>[1]Sheet1!L161</f>
        <v>0</v>
      </c>
      <c r="N162" s="2">
        <f>[1]Sheet1!M161</f>
        <v>0</v>
      </c>
      <c r="O162" s="15">
        <f>[1]Sheet1!N161</f>
        <v>0</v>
      </c>
      <c r="Q162">
        <f>[1]Sheet1!O161</f>
        <v>0</v>
      </c>
      <c r="R162">
        <f>[1]Sheet1!P161</f>
        <v>0</v>
      </c>
      <c r="S162">
        <f>[1]Sheet1!Q161</f>
        <v>0</v>
      </c>
      <c r="T162" s="13">
        <f>[1]Sheet1!R161</f>
        <v>0</v>
      </c>
    </row>
    <row r="163" spans="1:20" x14ac:dyDescent="0.25">
      <c r="A163">
        <f>[1]Sheet1!A162</f>
        <v>0</v>
      </c>
      <c r="B163">
        <f>[1]Sheet1!B162</f>
        <v>0</v>
      </c>
      <c r="D163" s="1">
        <f>[1]Sheet1!C162</f>
        <v>0</v>
      </c>
      <c r="E163" s="1">
        <f>[1]Sheet1!D162</f>
        <v>0</v>
      </c>
      <c r="F163" s="2">
        <f>[1]Sheet1!E162</f>
        <v>0</v>
      </c>
      <c r="G163" s="2">
        <f>[1]Sheet1!F162</f>
        <v>0</v>
      </c>
      <c r="H163" s="2">
        <f>[1]Sheet1!G162</f>
        <v>0</v>
      </c>
      <c r="I163" s="2">
        <f>[1]Sheet1!H162</f>
        <v>0</v>
      </c>
      <c r="J163" s="2">
        <f>[1]Sheet1!I162</f>
        <v>0</v>
      </c>
      <c r="K163" s="2">
        <f>[1]Sheet1!J162</f>
        <v>0</v>
      </c>
      <c r="L163" s="2">
        <f>[1]Sheet1!K162</f>
        <v>0</v>
      </c>
      <c r="M163" s="2">
        <f>[1]Sheet1!L162</f>
        <v>0</v>
      </c>
      <c r="N163" s="2">
        <f>[1]Sheet1!M162</f>
        <v>0</v>
      </c>
      <c r="O163" s="15">
        <f>[1]Sheet1!N162</f>
        <v>0</v>
      </c>
      <c r="Q163">
        <f>[1]Sheet1!O162</f>
        <v>0</v>
      </c>
      <c r="R163">
        <f>[1]Sheet1!P162</f>
        <v>0</v>
      </c>
      <c r="S163">
        <f>[1]Sheet1!Q162</f>
        <v>0</v>
      </c>
      <c r="T163" s="13">
        <f>[1]Sheet1!R162</f>
        <v>0</v>
      </c>
    </row>
    <row r="164" spans="1:20" x14ac:dyDescent="0.25">
      <c r="A164">
        <f>[1]Sheet1!A163</f>
        <v>0</v>
      </c>
      <c r="B164">
        <f>[1]Sheet1!B163</f>
        <v>0</v>
      </c>
      <c r="D164" s="1">
        <f>[1]Sheet1!C163</f>
        <v>0</v>
      </c>
      <c r="E164" s="1">
        <f>[1]Sheet1!D163</f>
        <v>0</v>
      </c>
      <c r="F164" s="2">
        <f>[1]Sheet1!E163</f>
        <v>0</v>
      </c>
      <c r="G164" s="2">
        <f>[1]Sheet1!F163</f>
        <v>0</v>
      </c>
      <c r="H164" s="2">
        <f>[1]Sheet1!G163</f>
        <v>0</v>
      </c>
      <c r="I164" s="2">
        <f>[1]Sheet1!H163</f>
        <v>0</v>
      </c>
      <c r="J164" s="2">
        <f>[1]Sheet1!I163</f>
        <v>0</v>
      </c>
      <c r="K164" s="2">
        <f>[1]Sheet1!J163</f>
        <v>0</v>
      </c>
      <c r="L164" s="2">
        <f>[1]Sheet1!K163</f>
        <v>0</v>
      </c>
      <c r="M164" s="2">
        <f>[1]Sheet1!L163</f>
        <v>0</v>
      </c>
      <c r="N164" s="2">
        <f>[1]Sheet1!M163</f>
        <v>0</v>
      </c>
      <c r="O164" s="15">
        <f>[1]Sheet1!N163</f>
        <v>0</v>
      </c>
      <c r="Q164">
        <f>[1]Sheet1!O163</f>
        <v>0</v>
      </c>
      <c r="R164">
        <f>[1]Sheet1!P163</f>
        <v>0</v>
      </c>
      <c r="S164">
        <f>[1]Sheet1!Q163</f>
        <v>0</v>
      </c>
      <c r="T164" s="13">
        <f>[1]Sheet1!R163</f>
        <v>0</v>
      </c>
    </row>
    <row r="165" spans="1:20" x14ac:dyDescent="0.25">
      <c r="A165">
        <f>[1]Sheet1!A164</f>
        <v>0</v>
      </c>
      <c r="B165">
        <f>[1]Sheet1!B164</f>
        <v>0</v>
      </c>
      <c r="D165" s="1">
        <f>[1]Sheet1!C164</f>
        <v>0</v>
      </c>
      <c r="E165" s="1">
        <f>[1]Sheet1!D164</f>
        <v>0</v>
      </c>
      <c r="F165" s="2">
        <f>[1]Sheet1!E164</f>
        <v>0</v>
      </c>
      <c r="G165" s="2">
        <f>[1]Sheet1!F164</f>
        <v>0</v>
      </c>
      <c r="H165" s="2">
        <f>[1]Sheet1!G164</f>
        <v>0</v>
      </c>
      <c r="I165" s="2">
        <f>[1]Sheet1!H164</f>
        <v>0</v>
      </c>
      <c r="J165" s="2">
        <f>[1]Sheet1!I164</f>
        <v>0</v>
      </c>
      <c r="K165" s="2">
        <f>[1]Sheet1!J164</f>
        <v>0</v>
      </c>
      <c r="L165" s="2">
        <f>[1]Sheet1!K164</f>
        <v>0</v>
      </c>
      <c r="M165" s="2">
        <f>[1]Sheet1!L164</f>
        <v>0</v>
      </c>
      <c r="N165" s="2">
        <f>[1]Sheet1!M164</f>
        <v>0</v>
      </c>
      <c r="O165" s="15">
        <f>[1]Sheet1!N164</f>
        <v>0</v>
      </c>
      <c r="Q165">
        <f>[1]Sheet1!O164</f>
        <v>0</v>
      </c>
      <c r="R165">
        <f>[1]Sheet1!P164</f>
        <v>0</v>
      </c>
      <c r="S165">
        <f>[1]Sheet1!Q164</f>
        <v>0</v>
      </c>
      <c r="T165" s="13">
        <f>[1]Sheet1!R164</f>
        <v>0</v>
      </c>
    </row>
    <row r="166" spans="1:20" x14ac:dyDescent="0.25">
      <c r="A166">
        <f>[1]Sheet1!A165</f>
        <v>0</v>
      </c>
      <c r="B166">
        <f>[1]Sheet1!B165</f>
        <v>0</v>
      </c>
      <c r="D166" s="1">
        <f>[1]Sheet1!C165</f>
        <v>0</v>
      </c>
      <c r="E166" s="1">
        <f>[1]Sheet1!D165</f>
        <v>0</v>
      </c>
      <c r="F166" s="2">
        <f>[1]Sheet1!E165</f>
        <v>0</v>
      </c>
      <c r="G166" s="2">
        <f>[1]Sheet1!F165</f>
        <v>0</v>
      </c>
      <c r="H166" s="2">
        <f>[1]Sheet1!G165</f>
        <v>0</v>
      </c>
      <c r="I166" s="2">
        <f>[1]Sheet1!H165</f>
        <v>0</v>
      </c>
      <c r="J166" s="2">
        <f>[1]Sheet1!I165</f>
        <v>0</v>
      </c>
      <c r="K166" s="2">
        <f>[1]Sheet1!J165</f>
        <v>0</v>
      </c>
      <c r="L166" s="2">
        <f>[1]Sheet1!K165</f>
        <v>0</v>
      </c>
      <c r="M166" s="2">
        <f>[1]Sheet1!L165</f>
        <v>0</v>
      </c>
      <c r="N166" s="2">
        <f>[1]Sheet1!M165</f>
        <v>0</v>
      </c>
      <c r="O166" s="15">
        <f>[1]Sheet1!N165</f>
        <v>0</v>
      </c>
      <c r="Q166">
        <f>[1]Sheet1!O165</f>
        <v>0</v>
      </c>
      <c r="R166">
        <f>[1]Sheet1!P165</f>
        <v>0</v>
      </c>
      <c r="S166">
        <f>[1]Sheet1!Q165</f>
        <v>0</v>
      </c>
      <c r="T166" s="13">
        <f>[1]Sheet1!R165</f>
        <v>0</v>
      </c>
    </row>
    <row r="167" spans="1:20" x14ac:dyDescent="0.25">
      <c r="A167">
        <f>[1]Sheet1!A166</f>
        <v>0</v>
      </c>
      <c r="B167">
        <f>[1]Sheet1!B166</f>
        <v>0</v>
      </c>
      <c r="D167" s="1">
        <f>[1]Sheet1!C166</f>
        <v>0</v>
      </c>
      <c r="E167" s="1">
        <f>[1]Sheet1!D166</f>
        <v>0</v>
      </c>
      <c r="F167" s="2">
        <f>[1]Sheet1!E166</f>
        <v>0</v>
      </c>
      <c r="G167" s="2">
        <f>[1]Sheet1!F166</f>
        <v>0</v>
      </c>
      <c r="H167" s="2">
        <f>[1]Sheet1!G166</f>
        <v>0</v>
      </c>
      <c r="I167" s="2">
        <f>[1]Sheet1!H166</f>
        <v>0</v>
      </c>
      <c r="J167" s="2">
        <f>[1]Sheet1!I166</f>
        <v>0</v>
      </c>
      <c r="K167" s="2">
        <f>[1]Sheet1!J166</f>
        <v>0</v>
      </c>
      <c r="L167" s="2">
        <f>[1]Sheet1!K166</f>
        <v>0</v>
      </c>
      <c r="M167" s="2">
        <f>[1]Sheet1!L166</f>
        <v>0</v>
      </c>
      <c r="N167" s="2">
        <f>[1]Sheet1!M166</f>
        <v>0</v>
      </c>
      <c r="O167" s="15">
        <f>[1]Sheet1!N166</f>
        <v>0</v>
      </c>
      <c r="Q167">
        <f>[1]Sheet1!O166</f>
        <v>0</v>
      </c>
      <c r="R167">
        <f>[1]Sheet1!P166</f>
        <v>0</v>
      </c>
      <c r="S167">
        <f>[1]Sheet1!Q166</f>
        <v>0</v>
      </c>
      <c r="T167" s="13">
        <f>[1]Sheet1!R166</f>
        <v>0</v>
      </c>
    </row>
    <row r="168" spans="1:20" x14ac:dyDescent="0.25">
      <c r="A168">
        <f>[1]Sheet1!A167</f>
        <v>0</v>
      </c>
      <c r="B168">
        <f>[1]Sheet1!B167</f>
        <v>0</v>
      </c>
      <c r="D168" s="1">
        <f>[1]Sheet1!C167</f>
        <v>0</v>
      </c>
      <c r="E168" s="1">
        <f>[1]Sheet1!D167</f>
        <v>0</v>
      </c>
      <c r="F168" s="2">
        <f>[1]Sheet1!E167</f>
        <v>0</v>
      </c>
      <c r="G168" s="2">
        <f>[1]Sheet1!F167</f>
        <v>0</v>
      </c>
      <c r="H168" s="2">
        <f>[1]Sheet1!G167</f>
        <v>0</v>
      </c>
      <c r="I168" s="2">
        <f>[1]Sheet1!H167</f>
        <v>0</v>
      </c>
      <c r="J168" s="2">
        <f>[1]Sheet1!I167</f>
        <v>0</v>
      </c>
      <c r="K168" s="2">
        <f>[1]Sheet1!J167</f>
        <v>0</v>
      </c>
      <c r="L168" s="2">
        <f>[1]Sheet1!K167</f>
        <v>0</v>
      </c>
      <c r="M168" s="2">
        <f>[1]Sheet1!L167</f>
        <v>0</v>
      </c>
      <c r="N168" s="2">
        <f>[1]Sheet1!M167</f>
        <v>0</v>
      </c>
      <c r="O168" s="15">
        <f>[1]Sheet1!N167</f>
        <v>0</v>
      </c>
      <c r="Q168">
        <f>[1]Sheet1!O167</f>
        <v>0</v>
      </c>
      <c r="R168">
        <f>[1]Sheet1!P167</f>
        <v>0</v>
      </c>
      <c r="S168">
        <f>[1]Sheet1!Q167</f>
        <v>0</v>
      </c>
      <c r="T168" s="13">
        <f>[1]Sheet1!R167</f>
        <v>0</v>
      </c>
    </row>
    <row r="169" spans="1:20" x14ac:dyDescent="0.25">
      <c r="A169">
        <f>[1]Sheet1!A168</f>
        <v>0</v>
      </c>
      <c r="B169">
        <f>[1]Sheet1!B168</f>
        <v>0</v>
      </c>
      <c r="D169" s="1">
        <f>[1]Sheet1!C168</f>
        <v>0</v>
      </c>
      <c r="E169" s="1">
        <f>[1]Sheet1!D168</f>
        <v>0</v>
      </c>
      <c r="F169" s="2">
        <f>[1]Sheet1!E168</f>
        <v>0</v>
      </c>
      <c r="G169" s="2">
        <f>[1]Sheet1!F168</f>
        <v>0</v>
      </c>
      <c r="H169" s="2">
        <f>[1]Sheet1!G168</f>
        <v>0</v>
      </c>
      <c r="I169" s="2">
        <f>[1]Sheet1!H168</f>
        <v>0</v>
      </c>
      <c r="J169" s="2">
        <f>[1]Sheet1!I168</f>
        <v>0</v>
      </c>
      <c r="K169" s="2">
        <f>[1]Sheet1!J168</f>
        <v>0</v>
      </c>
      <c r="L169" s="2">
        <f>[1]Sheet1!K168</f>
        <v>0</v>
      </c>
      <c r="M169" s="2">
        <f>[1]Sheet1!L168</f>
        <v>0</v>
      </c>
      <c r="N169" s="2">
        <f>[1]Sheet1!M168</f>
        <v>0</v>
      </c>
      <c r="O169" s="15">
        <f>[1]Sheet1!N168</f>
        <v>0</v>
      </c>
      <c r="Q169">
        <f>[1]Sheet1!O168</f>
        <v>0</v>
      </c>
      <c r="R169">
        <f>[1]Sheet1!P168</f>
        <v>0</v>
      </c>
      <c r="S169">
        <f>[1]Sheet1!Q168</f>
        <v>0</v>
      </c>
      <c r="T169" s="13">
        <f>[1]Sheet1!R168</f>
        <v>0</v>
      </c>
    </row>
    <row r="170" spans="1:20" x14ac:dyDescent="0.25">
      <c r="A170">
        <f>[1]Sheet1!A169</f>
        <v>0</v>
      </c>
      <c r="B170">
        <f>[1]Sheet1!B169</f>
        <v>0</v>
      </c>
      <c r="D170" s="1">
        <f>[1]Sheet1!C169</f>
        <v>0</v>
      </c>
      <c r="E170" s="1">
        <f>[1]Sheet1!D169</f>
        <v>0</v>
      </c>
      <c r="F170" s="2">
        <f>[1]Sheet1!E169</f>
        <v>0</v>
      </c>
      <c r="G170" s="2">
        <f>[1]Sheet1!F169</f>
        <v>0</v>
      </c>
      <c r="H170" s="2">
        <f>[1]Sheet1!G169</f>
        <v>0</v>
      </c>
      <c r="I170" s="2">
        <f>[1]Sheet1!H169</f>
        <v>0</v>
      </c>
      <c r="J170" s="2">
        <f>[1]Sheet1!I169</f>
        <v>0</v>
      </c>
      <c r="K170" s="2">
        <f>[1]Sheet1!J169</f>
        <v>0</v>
      </c>
      <c r="L170" s="2">
        <f>[1]Sheet1!K169</f>
        <v>0</v>
      </c>
      <c r="M170" s="2">
        <f>[1]Sheet1!L169</f>
        <v>0</v>
      </c>
      <c r="N170" s="2">
        <f>[1]Sheet1!M169</f>
        <v>0</v>
      </c>
      <c r="O170" s="15">
        <f>[1]Sheet1!N169</f>
        <v>0</v>
      </c>
      <c r="Q170">
        <f>[1]Sheet1!O169</f>
        <v>0</v>
      </c>
      <c r="R170">
        <f>[1]Sheet1!P169</f>
        <v>0</v>
      </c>
      <c r="S170">
        <f>[1]Sheet1!Q169</f>
        <v>0</v>
      </c>
      <c r="T170" s="13">
        <f>[1]Sheet1!R169</f>
        <v>0</v>
      </c>
    </row>
    <row r="171" spans="1:20" x14ac:dyDescent="0.25">
      <c r="A171">
        <f>[1]Sheet1!A170</f>
        <v>0</v>
      </c>
      <c r="B171">
        <f>[1]Sheet1!B170</f>
        <v>0</v>
      </c>
      <c r="D171" s="1">
        <f>[1]Sheet1!C170</f>
        <v>0</v>
      </c>
      <c r="E171" s="1">
        <f>[1]Sheet1!D170</f>
        <v>0</v>
      </c>
      <c r="F171" s="2">
        <f>[1]Sheet1!E170</f>
        <v>0</v>
      </c>
      <c r="G171" s="2">
        <f>[1]Sheet1!F170</f>
        <v>0</v>
      </c>
      <c r="H171" s="2">
        <f>[1]Sheet1!G170</f>
        <v>0</v>
      </c>
      <c r="I171" s="2">
        <f>[1]Sheet1!H170</f>
        <v>0</v>
      </c>
      <c r="J171" s="2">
        <f>[1]Sheet1!I170</f>
        <v>0</v>
      </c>
      <c r="K171" s="2">
        <f>[1]Sheet1!J170</f>
        <v>0</v>
      </c>
      <c r="L171" s="2">
        <f>[1]Sheet1!K170</f>
        <v>0</v>
      </c>
      <c r="M171" s="2">
        <f>[1]Sheet1!L170</f>
        <v>0</v>
      </c>
      <c r="N171" s="2">
        <f>[1]Sheet1!M170</f>
        <v>0</v>
      </c>
      <c r="O171" s="15">
        <f>[1]Sheet1!N170</f>
        <v>0</v>
      </c>
      <c r="Q171">
        <f>[1]Sheet1!O170</f>
        <v>0</v>
      </c>
      <c r="R171">
        <f>[1]Sheet1!P170</f>
        <v>0</v>
      </c>
      <c r="S171">
        <f>[1]Sheet1!Q170</f>
        <v>0</v>
      </c>
      <c r="T171" s="13">
        <f>[1]Sheet1!R170</f>
        <v>0</v>
      </c>
    </row>
    <row r="172" spans="1:20" x14ac:dyDescent="0.25">
      <c r="A172">
        <f>[1]Sheet1!A171</f>
        <v>0</v>
      </c>
      <c r="B172">
        <f>[1]Sheet1!B171</f>
        <v>0</v>
      </c>
      <c r="D172" s="1">
        <f>[1]Sheet1!C171</f>
        <v>0</v>
      </c>
      <c r="E172" s="1">
        <f>[1]Sheet1!D171</f>
        <v>0</v>
      </c>
      <c r="F172" s="2">
        <f>[1]Sheet1!E171</f>
        <v>0</v>
      </c>
      <c r="G172" s="2">
        <f>[1]Sheet1!F171</f>
        <v>0</v>
      </c>
      <c r="H172" s="2">
        <f>[1]Sheet1!G171</f>
        <v>0</v>
      </c>
      <c r="I172" s="2">
        <f>[1]Sheet1!H171</f>
        <v>0</v>
      </c>
      <c r="J172" s="2">
        <f>[1]Sheet1!I171</f>
        <v>0</v>
      </c>
      <c r="K172" s="2">
        <f>[1]Sheet1!J171</f>
        <v>0</v>
      </c>
      <c r="L172" s="2">
        <f>[1]Sheet1!K171</f>
        <v>0</v>
      </c>
      <c r="M172" s="2">
        <f>[1]Sheet1!L171</f>
        <v>0</v>
      </c>
      <c r="N172" s="2">
        <f>[1]Sheet1!M171</f>
        <v>0</v>
      </c>
      <c r="O172" s="15">
        <f>[1]Sheet1!N171</f>
        <v>0</v>
      </c>
      <c r="Q172">
        <f>[1]Sheet1!O171</f>
        <v>0</v>
      </c>
      <c r="R172">
        <f>[1]Sheet1!P171</f>
        <v>0</v>
      </c>
      <c r="S172">
        <f>[1]Sheet1!Q171</f>
        <v>0</v>
      </c>
      <c r="T172" s="13">
        <f>[1]Sheet1!R171</f>
        <v>0</v>
      </c>
    </row>
    <row r="173" spans="1:20" x14ac:dyDescent="0.25">
      <c r="A173">
        <f>[1]Sheet1!A172</f>
        <v>0</v>
      </c>
      <c r="B173">
        <f>[1]Sheet1!B172</f>
        <v>0</v>
      </c>
      <c r="D173" s="1">
        <f>[1]Sheet1!C172</f>
        <v>0</v>
      </c>
      <c r="E173" s="1">
        <f>[1]Sheet1!D172</f>
        <v>0</v>
      </c>
      <c r="F173" s="2">
        <f>[1]Sheet1!E172</f>
        <v>0</v>
      </c>
      <c r="G173" s="2">
        <f>[1]Sheet1!F172</f>
        <v>0</v>
      </c>
      <c r="H173" s="2">
        <f>[1]Sheet1!G172</f>
        <v>0</v>
      </c>
      <c r="I173" s="2">
        <f>[1]Sheet1!H172</f>
        <v>0</v>
      </c>
      <c r="J173" s="2">
        <f>[1]Sheet1!I172</f>
        <v>0</v>
      </c>
      <c r="K173" s="2">
        <f>[1]Sheet1!J172</f>
        <v>0</v>
      </c>
      <c r="L173" s="2">
        <f>[1]Sheet1!K172</f>
        <v>0</v>
      </c>
      <c r="M173" s="2">
        <f>[1]Sheet1!L172</f>
        <v>0</v>
      </c>
      <c r="N173" s="2">
        <f>[1]Sheet1!M172</f>
        <v>0</v>
      </c>
      <c r="O173" s="15">
        <f>[1]Sheet1!N172</f>
        <v>0</v>
      </c>
      <c r="Q173">
        <f>[1]Sheet1!O172</f>
        <v>0</v>
      </c>
      <c r="R173">
        <f>[1]Sheet1!P172</f>
        <v>0</v>
      </c>
      <c r="S173">
        <f>[1]Sheet1!Q172</f>
        <v>0</v>
      </c>
      <c r="T173" s="13">
        <f>[1]Sheet1!R172</f>
        <v>0</v>
      </c>
    </row>
    <row r="174" spans="1:20" x14ac:dyDescent="0.25">
      <c r="A174">
        <f>[1]Sheet1!A173</f>
        <v>0</v>
      </c>
      <c r="B174">
        <f>[1]Sheet1!B173</f>
        <v>0</v>
      </c>
      <c r="D174" s="1">
        <f>[1]Sheet1!C173</f>
        <v>0</v>
      </c>
      <c r="E174" s="1">
        <f>[1]Sheet1!D173</f>
        <v>0</v>
      </c>
      <c r="F174" s="2">
        <f>[1]Sheet1!E173</f>
        <v>0</v>
      </c>
      <c r="G174" s="2">
        <f>[1]Sheet1!F173</f>
        <v>0</v>
      </c>
      <c r="H174" s="2">
        <f>[1]Sheet1!G173</f>
        <v>0</v>
      </c>
      <c r="I174" s="2">
        <f>[1]Sheet1!H173</f>
        <v>0</v>
      </c>
      <c r="J174" s="2">
        <f>[1]Sheet1!I173</f>
        <v>0</v>
      </c>
      <c r="K174" s="2">
        <f>[1]Sheet1!J173</f>
        <v>0</v>
      </c>
      <c r="L174" s="2">
        <f>[1]Sheet1!K173</f>
        <v>0</v>
      </c>
      <c r="M174" s="2">
        <f>[1]Sheet1!L173</f>
        <v>0</v>
      </c>
      <c r="N174" s="2">
        <f>[1]Sheet1!M173</f>
        <v>0</v>
      </c>
      <c r="O174" s="15">
        <f>[1]Sheet1!N173</f>
        <v>0</v>
      </c>
      <c r="Q174">
        <f>[1]Sheet1!O173</f>
        <v>0</v>
      </c>
      <c r="R174">
        <f>[1]Sheet1!P173</f>
        <v>0</v>
      </c>
      <c r="S174">
        <f>[1]Sheet1!Q173</f>
        <v>0</v>
      </c>
      <c r="T174" s="13">
        <f>[1]Sheet1!R173</f>
        <v>0</v>
      </c>
    </row>
    <row r="175" spans="1:20" x14ac:dyDescent="0.25">
      <c r="A175">
        <f>[1]Sheet1!A174</f>
        <v>0</v>
      </c>
      <c r="B175">
        <f>[1]Sheet1!B174</f>
        <v>0</v>
      </c>
      <c r="D175" s="1">
        <f>[1]Sheet1!C174</f>
        <v>0</v>
      </c>
      <c r="E175" s="1">
        <f>[1]Sheet1!D174</f>
        <v>0</v>
      </c>
      <c r="F175" s="2">
        <f>[1]Sheet1!E174</f>
        <v>0</v>
      </c>
      <c r="G175" s="2">
        <f>[1]Sheet1!F174</f>
        <v>0</v>
      </c>
      <c r="H175" s="2">
        <f>[1]Sheet1!G174</f>
        <v>0</v>
      </c>
      <c r="I175" s="2">
        <f>[1]Sheet1!H174</f>
        <v>0</v>
      </c>
      <c r="J175" s="2">
        <f>[1]Sheet1!I174</f>
        <v>0</v>
      </c>
      <c r="K175" s="2">
        <f>[1]Sheet1!J174</f>
        <v>0</v>
      </c>
      <c r="L175" s="2">
        <f>[1]Sheet1!K174</f>
        <v>0</v>
      </c>
      <c r="M175" s="2">
        <f>[1]Sheet1!L174</f>
        <v>0</v>
      </c>
      <c r="N175" s="2">
        <f>[1]Sheet1!M174</f>
        <v>0</v>
      </c>
      <c r="O175" s="15">
        <f>[1]Sheet1!N174</f>
        <v>0</v>
      </c>
      <c r="Q175">
        <f>[1]Sheet1!O174</f>
        <v>0</v>
      </c>
      <c r="R175">
        <f>[1]Sheet1!P174</f>
        <v>0</v>
      </c>
      <c r="S175">
        <f>[1]Sheet1!Q174</f>
        <v>0</v>
      </c>
      <c r="T175" s="13">
        <f>[1]Sheet1!R174</f>
        <v>0</v>
      </c>
    </row>
    <row r="176" spans="1:20" x14ac:dyDescent="0.25">
      <c r="A176">
        <f>[1]Sheet1!A175</f>
        <v>0</v>
      </c>
      <c r="B176">
        <f>[1]Sheet1!B175</f>
        <v>0</v>
      </c>
      <c r="D176" s="1">
        <f>[1]Sheet1!C175</f>
        <v>0</v>
      </c>
      <c r="E176" s="1">
        <f>[1]Sheet1!D175</f>
        <v>0</v>
      </c>
      <c r="F176" s="2">
        <f>[1]Sheet1!E175</f>
        <v>0</v>
      </c>
      <c r="G176" s="2">
        <f>[1]Sheet1!F175</f>
        <v>0</v>
      </c>
      <c r="H176" s="2">
        <f>[1]Sheet1!G175</f>
        <v>0</v>
      </c>
      <c r="I176" s="2">
        <f>[1]Sheet1!H175</f>
        <v>0</v>
      </c>
      <c r="J176" s="2">
        <f>[1]Sheet1!I175</f>
        <v>0</v>
      </c>
      <c r="K176" s="2">
        <f>[1]Sheet1!J175</f>
        <v>0</v>
      </c>
      <c r="L176" s="2">
        <f>[1]Sheet1!K175</f>
        <v>0</v>
      </c>
      <c r="M176" s="2">
        <f>[1]Sheet1!L175</f>
        <v>0</v>
      </c>
      <c r="N176" s="2">
        <f>[1]Sheet1!M175</f>
        <v>0</v>
      </c>
      <c r="O176" s="15">
        <f>[1]Sheet1!N175</f>
        <v>0</v>
      </c>
      <c r="Q176">
        <f>[1]Sheet1!O175</f>
        <v>0</v>
      </c>
      <c r="R176">
        <f>[1]Sheet1!P175</f>
        <v>0</v>
      </c>
      <c r="S176">
        <f>[1]Sheet1!Q175</f>
        <v>0</v>
      </c>
      <c r="T176" s="13">
        <f>[1]Sheet1!R175</f>
        <v>0</v>
      </c>
    </row>
    <row r="177" spans="1:20" x14ac:dyDescent="0.25">
      <c r="A177">
        <f>[1]Sheet1!A176</f>
        <v>0</v>
      </c>
      <c r="B177">
        <f>[1]Sheet1!B176</f>
        <v>0</v>
      </c>
      <c r="D177" s="1">
        <f>[1]Sheet1!C176</f>
        <v>0</v>
      </c>
      <c r="E177" s="1">
        <f>[1]Sheet1!D176</f>
        <v>0</v>
      </c>
      <c r="F177" s="2">
        <f>[1]Sheet1!E176</f>
        <v>0</v>
      </c>
      <c r="G177" s="2">
        <f>[1]Sheet1!F176</f>
        <v>0</v>
      </c>
      <c r="H177" s="2">
        <f>[1]Sheet1!G176</f>
        <v>0</v>
      </c>
      <c r="I177" s="2">
        <f>[1]Sheet1!H176</f>
        <v>0</v>
      </c>
      <c r="J177" s="2">
        <f>[1]Sheet1!I176</f>
        <v>0</v>
      </c>
      <c r="K177" s="2">
        <f>[1]Sheet1!J176</f>
        <v>0</v>
      </c>
      <c r="L177" s="2">
        <f>[1]Sheet1!K176</f>
        <v>0</v>
      </c>
      <c r="M177" s="2">
        <f>[1]Sheet1!L176</f>
        <v>0</v>
      </c>
      <c r="N177" s="2">
        <f>[1]Sheet1!M176</f>
        <v>0</v>
      </c>
      <c r="O177" s="15">
        <f>[1]Sheet1!N176</f>
        <v>0</v>
      </c>
      <c r="Q177">
        <f>[1]Sheet1!O176</f>
        <v>0</v>
      </c>
      <c r="R177">
        <f>[1]Sheet1!P176</f>
        <v>0</v>
      </c>
      <c r="S177">
        <f>[1]Sheet1!Q176</f>
        <v>0</v>
      </c>
      <c r="T177" s="13">
        <f>[1]Sheet1!R176</f>
        <v>0</v>
      </c>
    </row>
    <row r="178" spans="1:20" x14ac:dyDescent="0.25">
      <c r="A178">
        <f>[1]Sheet1!A177</f>
        <v>0</v>
      </c>
      <c r="B178">
        <f>[1]Sheet1!B177</f>
        <v>0</v>
      </c>
      <c r="D178" s="1">
        <f>[1]Sheet1!C177</f>
        <v>0</v>
      </c>
      <c r="E178" s="1">
        <f>[1]Sheet1!D177</f>
        <v>0</v>
      </c>
      <c r="F178" s="2">
        <f>[1]Sheet1!E177</f>
        <v>0</v>
      </c>
      <c r="G178" s="2">
        <f>[1]Sheet1!F177</f>
        <v>0</v>
      </c>
      <c r="H178" s="2">
        <f>[1]Sheet1!G177</f>
        <v>0</v>
      </c>
      <c r="I178" s="2">
        <f>[1]Sheet1!H177</f>
        <v>0</v>
      </c>
      <c r="J178" s="2">
        <f>[1]Sheet1!I177</f>
        <v>0</v>
      </c>
      <c r="K178" s="2">
        <f>[1]Sheet1!J177</f>
        <v>0</v>
      </c>
      <c r="L178" s="2">
        <f>[1]Sheet1!K177</f>
        <v>0</v>
      </c>
      <c r="M178" s="2">
        <f>[1]Sheet1!L177</f>
        <v>0</v>
      </c>
      <c r="N178" s="2">
        <f>[1]Sheet1!M177</f>
        <v>0</v>
      </c>
      <c r="O178" s="15">
        <f>[1]Sheet1!N177</f>
        <v>0</v>
      </c>
      <c r="Q178">
        <f>[1]Sheet1!O177</f>
        <v>0</v>
      </c>
      <c r="R178">
        <f>[1]Sheet1!P177</f>
        <v>0</v>
      </c>
      <c r="S178">
        <f>[1]Sheet1!Q177</f>
        <v>0</v>
      </c>
      <c r="T178" s="13">
        <f>[1]Sheet1!R177</f>
        <v>0</v>
      </c>
    </row>
    <row r="179" spans="1:20" x14ac:dyDescent="0.25">
      <c r="A179">
        <f>[1]Sheet1!A178</f>
        <v>0</v>
      </c>
      <c r="B179">
        <f>[1]Sheet1!B178</f>
        <v>0</v>
      </c>
      <c r="D179" s="1">
        <f>[1]Sheet1!C178</f>
        <v>0</v>
      </c>
      <c r="E179" s="1">
        <f>[1]Sheet1!D178</f>
        <v>0</v>
      </c>
      <c r="F179" s="2">
        <f>[1]Sheet1!E178</f>
        <v>0</v>
      </c>
      <c r="G179" s="2">
        <f>[1]Sheet1!F178</f>
        <v>0</v>
      </c>
      <c r="H179" s="2">
        <f>[1]Sheet1!G178</f>
        <v>0</v>
      </c>
      <c r="I179" s="2">
        <f>[1]Sheet1!H178</f>
        <v>0</v>
      </c>
      <c r="J179" s="2">
        <f>[1]Sheet1!I178</f>
        <v>0</v>
      </c>
      <c r="K179" s="2">
        <f>[1]Sheet1!J178</f>
        <v>0</v>
      </c>
      <c r="L179" s="2">
        <f>[1]Sheet1!K178</f>
        <v>0</v>
      </c>
      <c r="M179" s="2">
        <f>[1]Sheet1!L178</f>
        <v>0</v>
      </c>
      <c r="N179" s="2">
        <f>[1]Sheet1!M178</f>
        <v>0</v>
      </c>
      <c r="O179" s="15">
        <f>[1]Sheet1!N178</f>
        <v>0</v>
      </c>
      <c r="Q179">
        <f>[1]Sheet1!O178</f>
        <v>0</v>
      </c>
      <c r="R179">
        <f>[1]Sheet1!P178</f>
        <v>0</v>
      </c>
      <c r="S179">
        <f>[1]Sheet1!Q178</f>
        <v>0</v>
      </c>
      <c r="T179" s="13">
        <f>[1]Sheet1!R178</f>
        <v>0</v>
      </c>
    </row>
    <row r="180" spans="1:20" x14ac:dyDescent="0.25">
      <c r="A180">
        <f>[1]Sheet1!A179</f>
        <v>0</v>
      </c>
      <c r="B180">
        <f>[1]Sheet1!B179</f>
        <v>0</v>
      </c>
      <c r="D180" s="1">
        <f>[1]Sheet1!C179</f>
        <v>0</v>
      </c>
      <c r="E180" s="1">
        <f>[1]Sheet1!D179</f>
        <v>0</v>
      </c>
      <c r="F180" s="2">
        <f>[1]Sheet1!E179</f>
        <v>0</v>
      </c>
      <c r="G180" s="2">
        <f>[1]Sheet1!F179</f>
        <v>0</v>
      </c>
      <c r="H180" s="2">
        <f>[1]Sheet1!G179</f>
        <v>0</v>
      </c>
      <c r="I180" s="2">
        <f>[1]Sheet1!H179</f>
        <v>0</v>
      </c>
      <c r="J180" s="2">
        <f>[1]Sheet1!I179</f>
        <v>0</v>
      </c>
      <c r="K180" s="2">
        <f>[1]Sheet1!J179</f>
        <v>0</v>
      </c>
      <c r="L180" s="2">
        <f>[1]Sheet1!K179</f>
        <v>0</v>
      </c>
      <c r="M180" s="2">
        <f>[1]Sheet1!L179</f>
        <v>0</v>
      </c>
      <c r="N180" s="2">
        <f>[1]Sheet1!M179</f>
        <v>0</v>
      </c>
      <c r="O180" s="15">
        <f>[1]Sheet1!N179</f>
        <v>0</v>
      </c>
      <c r="Q180">
        <f>[1]Sheet1!O179</f>
        <v>0</v>
      </c>
      <c r="R180">
        <f>[1]Sheet1!P179</f>
        <v>0</v>
      </c>
      <c r="S180">
        <f>[1]Sheet1!Q179</f>
        <v>0</v>
      </c>
      <c r="T180" s="13">
        <f>[1]Sheet1!R179</f>
        <v>0</v>
      </c>
    </row>
    <row r="181" spans="1:20" x14ac:dyDescent="0.25">
      <c r="A181">
        <f>[1]Sheet1!A180</f>
        <v>0</v>
      </c>
      <c r="B181">
        <f>[1]Sheet1!B180</f>
        <v>0</v>
      </c>
      <c r="D181" s="1">
        <f>[1]Sheet1!C180</f>
        <v>0</v>
      </c>
      <c r="E181" s="1">
        <f>[1]Sheet1!D180</f>
        <v>0</v>
      </c>
      <c r="F181" s="2">
        <f>[1]Sheet1!E180</f>
        <v>0</v>
      </c>
      <c r="G181" s="2">
        <f>[1]Sheet1!F180</f>
        <v>0</v>
      </c>
      <c r="H181" s="2">
        <f>[1]Sheet1!G180</f>
        <v>0</v>
      </c>
      <c r="I181" s="2">
        <f>[1]Sheet1!H180</f>
        <v>0</v>
      </c>
      <c r="J181" s="2">
        <f>[1]Sheet1!I180</f>
        <v>0</v>
      </c>
      <c r="K181" s="2">
        <f>[1]Sheet1!J180</f>
        <v>0</v>
      </c>
      <c r="L181" s="2">
        <f>[1]Sheet1!K180</f>
        <v>0</v>
      </c>
      <c r="M181" s="2">
        <f>[1]Sheet1!L180</f>
        <v>0</v>
      </c>
      <c r="N181" s="2">
        <f>[1]Sheet1!M180</f>
        <v>0</v>
      </c>
      <c r="O181" s="15">
        <f>[1]Sheet1!N180</f>
        <v>0</v>
      </c>
      <c r="Q181">
        <f>[1]Sheet1!O180</f>
        <v>0</v>
      </c>
      <c r="R181">
        <f>[1]Sheet1!P180</f>
        <v>0</v>
      </c>
      <c r="S181">
        <f>[1]Sheet1!Q180</f>
        <v>0</v>
      </c>
      <c r="T181" s="13">
        <f>[1]Sheet1!R180</f>
        <v>0</v>
      </c>
    </row>
    <row r="182" spans="1:20" x14ac:dyDescent="0.25">
      <c r="A182">
        <f>[1]Sheet1!A181</f>
        <v>0</v>
      </c>
      <c r="B182">
        <f>[1]Sheet1!B181</f>
        <v>0</v>
      </c>
      <c r="D182" s="1">
        <f>[1]Sheet1!C181</f>
        <v>0</v>
      </c>
      <c r="E182" s="1">
        <f>[1]Sheet1!D181</f>
        <v>0</v>
      </c>
      <c r="F182" s="2">
        <f>[1]Sheet1!E181</f>
        <v>0</v>
      </c>
      <c r="G182" s="2">
        <f>[1]Sheet1!F181</f>
        <v>0</v>
      </c>
      <c r="H182" s="2">
        <f>[1]Sheet1!G181</f>
        <v>0</v>
      </c>
      <c r="I182" s="2">
        <f>[1]Sheet1!H181</f>
        <v>0</v>
      </c>
      <c r="J182" s="2">
        <f>[1]Sheet1!I181</f>
        <v>0</v>
      </c>
      <c r="K182" s="2">
        <f>[1]Sheet1!J181</f>
        <v>0</v>
      </c>
      <c r="L182" s="2">
        <f>[1]Sheet1!K181</f>
        <v>0</v>
      </c>
      <c r="M182" s="2">
        <f>[1]Sheet1!L181</f>
        <v>0</v>
      </c>
      <c r="N182" s="2">
        <f>[1]Sheet1!M181</f>
        <v>0</v>
      </c>
      <c r="O182" s="15">
        <f>[1]Sheet1!N181</f>
        <v>0</v>
      </c>
      <c r="Q182">
        <f>[1]Sheet1!O181</f>
        <v>0</v>
      </c>
      <c r="R182">
        <f>[1]Sheet1!P181</f>
        <v>0</v>
      </c>
      <c r="S182">
        <f>[1]Sheet1!Q181</f>
        <v>0</v>
      </c>
      <c r="T182" s="13">
        <f>[1]Sheet1!R181</f>
        <v>0</v>
      </c>
    </row>
    <row r="183" spans="1:20" x14ac:dyDescent="0.25">
      <c r="A183">
        <f>[1]Sheet1!A182</f>
        <v>0</v>
      </c>
      <c r="B183">
        <f>[1]Sheet1!B182</f>
        <v>0</v>
      </c>
      <c r="D183" s="1">
        <f>[1]Sheet1!C182</f>
        <v>0</v>
      </c>
      <c r="E183" s="1">
        <f>[1]Sheet1!D182</f>
        <v>0</v>
      </c>
      <c r="F183" s="2">
        <f>[1]Sheet1!E182</f>
        <v>0</v>
      </c>
      <c r="G183" s="2">
        <f>[1]Sheet1!F182</f>
        <v>0</v>
      </c>
      <c r="H183" s="2">
        <f>[1]Sheet1!G182</f>
        <v>0</v>
      </c>
      <c r="I183" s="2">
        <f>[1]Sheet1!H182</f>
        <v>0</v>
      </c>
      <c r="J183" s="2">
        <f>[1]Sheet1!I182</f>
        <v>0</v>
      </c>
      <c r="K183" s="2">
        <f>[1]Sheet1!J182</f>
        <v>0</v>
      </c>
      <c r="L183" s="2">
        <f>[1]Sheet1!K182</f>
        <v>0</v>
      </c>
      <c r="M183" s="2">
        <f>[1]Sheet1!L182</f>
        <v>0</v>
      </c>
      <c r="N183" s="2">
        <f>[1]Sheet1!M182</f>
        <v>0</v>
      </c>
      <c r="O183" s="15">
        <f>[1]Sheet1!N182</f>
        <v>0</v>
      </c>
      <c r="Q183">
        <f>[1]Sheet1!O182</f>
        <v>0</v>
      </c>
      <c r="R183">
        <f>[1]Sheet1!P182</f>
        <v>0</v>
      </c>
      <c r="S183">
        <f>[1]Sheet1!Q182</f>
        <v>0</v>
      </c>
      <c r="T183" s="13">
        <f>[1]Sheet1!R182</f>
        <v>0</v>
      </c>
    </row>
    <row r="184" spans="1:20" x14ac:dyDescent="0.25">
      <c r="A184">
        <f>[1]Sheet1!A183</f>
        <v>0</v>
      </c>
      <c r="B184">
        <f>[1]Sheet1!B183</f>
        <v>0</v>
      </c>
      <c r="D184" s="1">
        <f>[1]Sheet1!C183</f>
        <v>0</v>
      </c>
      <c r="E184" s="1">
        <f>[1]Sheet1!D183</f>
        <v>0</v>
      </c>
      <c r="F184" s="2">
        <f>[1]Sheet1!E183</f>
        <v>0</v>
      </c>
      <c r="G184" s="2">
        <f>[1]Sheet1!F183</f>
        <v>0</v>
      </c>
      <c r="H184" s="2">
        <f>[1]Sheet1!G183</f>
        <v>0</v>
      </c>
      <c r="I184" s="2">
        <f>[1]Sheet1!H183</f>
        <v>0</v>
      </c>
      <c r="J184" s="2">
        <f>[1]Sheet1!I183</f>
        <v>0</v>
      </c>
      <c r="K184" s="2">
        <f>[1]Sheet1!J183</f>
        <v>0</v>
      </c>
      <c r="L184" s="2">
        <f>[1]Sheet1!K183</f>
        <v>0</v>
      </c>
      <c r="M184" s="2">
        <f>[1]Sheet1!L183</f>
        <v>0</v>
      </c>
      <c r="N184" s="2">
        <f>[1]Sheet1!M183</f>
        <v>0</v>
      </c>
      <c r="O184" s="15">
        <f>[1]Sheet1!N183</f>
        <v>0</v>
      </c>
      <c r="Q184">
        <f>[1]Sheet1!O183</f>
        <v>0</v>
      </c>
      <c r="R184">
        <f>[1]Sheet1!P183</f>
        <v>0</v>
      </c>
      <c r="S184">
        <f>[1]Sheet1!Q183</f>
        <v>0</v>
      </c>
      <c r="T184" s="13">
        <f>[1]Sheet1!R183</f>
        <v>0</v>
      </c>
    </row>
    <row r="185" spans="1:20" x14ac:dyDescent="0.25">
      <c r="A185">
        <f>[1]Sheet1!A184</f>
        <v>0</v>
      </c>
      <c r="B185">
        <f>[1]Sheet1!B184</f>
        <v>0</v>
      </c>
      <c r="D185" s="1">
        <f>[1]Sheet1!C184</f>
        <v>0</v>
      </c>
      <c r="E185" s="1">
        <f>[1]Sheet1!D184</f>
        <v>0</v>
      </c>
      <c r="F185" s="2">
        <f>[1]Sheet1!E184</f>
        <v>0</v>
      </c>
      <c r="G185" s="2">
        <f>[1]Sheet1!F184</f>
        <v>0</v>
      </c>
      <c r="H185" s="2">
        <f>[1]Sheet1!G184</f>
        <v>0</v>
      </c>
      <c r="I185" s="2">
        <f>[1]Sheet1!H184</f>
        <v>0</v>
      </c>
      <c r="J185" s="2">
        <f>[1]Sheet1!I184</f>
        <v>0</v>
      </c>
      <c r="K185" s="2">
        <f>[1]Sheet1!J184</f>
        <v>0</v>
      </c>
      <c r="L185" s="2">
        <f>[1]Sheet1!K184</f>
        <v>0</v>
      </c>
      <c r="M185" s="2">
        <f>[1]Sheet1!L184</f>
        <v>0</v>
      </c>
      <c r="N185" s="2">
        <f>[1]Sheet1!M184</f>
        <v>0</v>
      </c>
      <c r="O185" s="15">
        <f>[1]Sheet1!N184</f>
        <v>0</v>
      </c>
      <c r="Q185">
        <f>[1]Sheet1!O184</f>
        <v>0</v>
      </c>
      <c r="R185">
        <f>[1]Sheet1!P184</f>
        <v>0</v>
      </c>
      <c r="S185">
        <f>[1]Sheet1!Q184</f>
        <v>0</v>
      </c>
      <c r="T185" s="13">
        <f>[1]Sheet1!R184</f>
        <v>0</v>
      </c>
    </row>
    <row r="186" spans="1:20" x14ac:dyDescent="0.25">
      <c r="A186">
        <f>[1]Sheet1!A185</f>
        <v>0</v>
      </c>
      <c r="B186">
        <f>[1]Sheet1!B185</f>
        <v>0</v>
      </c>
      <c r="D186" s="1">
        <f>[1]Sheet1!C185</f>
        <v>0</v>
      </c>
      <c r="E186" s="1">
        <f>[1]Sheet1!D185</f>
        <v>0</v>
      </c>
      <c r="F186" s="2">
        <f>[1]Sheet1!E185</f>
        <v>0</v>
      </c>
      <c r="G186" s="2">
        <f>[1]Sheet1!F185</f>
        <v>0</v>
      </c>
      <c r="H186" s="2">
        <f>[1]Sheet1!G185</f>
        <v>0</v>
      </c>
      <c r="I186" s="2">
        <f>[1]Sheet1!H185</f>
        <v>0</v>
      </c>
      <c r="J186" s="2">
        <f>[1]Sheet1!I185</f>
        <v>0</v>
      </c>
      <c r="K186" s="2">
        <f>[1]Sheet1!J185</f>
        <v>0</v>
      </c>
      <c r="L186" s="2">
        <f>[1]Sheet1!K185</f>
        <v>0</v>
      </c>
      <c r="M186" s="2">
        <f>[1]Sheet1!L185</f>
        <v>0</v>
      </c>
      <c r="N186" s="2">
        <f>[1]Sheet1!M185</f>
        <v>0</v>
      </c>
      <c r="O186" s="15">
        <f>[1]Sheet1!N185</f>
        <v>0</v>
      </c>
      <c r="Q186">
        <f>[1]Sheet1!O185</f>
        <v>0</v>
      </c>
      <c r="R186">
        <f>[1]Sheet1!P185</f>
        <v>0</v>
      </c>
      <c r="S186">
        <f>[1]Sheet1!Q185</f>
        <v>0</v>
      </c>
      <c r="T186" s="13">
        <f>[1]Sheet1!R185</f>
        <v>0</v>
      </c>
    </row>
    <row r="187" spans="1:20" x14ac:dyDescent="0.25">
      <c r="A187">
        <f>[1]Sheet1!A186</f>
        <v>0</v>
      </c>
      <c r="B187">
        <f>[1]Sheet1!B186</f>
        <v>0</v>
      </c>
      <c r="D187" s="1">
        <f>[1]Sheet1!C186</f>
        <v>0</v>
      </c>
      <c r="E187" s="1">
        <f>[1]Sheet1!D186</f>
        <v>0</v>
      </c>
      <c r="F187" s="2">
        <f>[1]Sheet1!E186</f>
        <v>0</v>
      </c>
      <c r="G187" s="2">
        <f>[1]Sheet1!F186</f>
        <v>0</v>
      </c>
      <c r="H187" s="2">
        <f>[1]Sheet1!G186</f>
        <v>0</v>
      </c>
      <c r="I187" s="2">
        <f>[1]Sheet1!H186</f>
        <v>0</v>
      </c>
      <c r="J187" s="2">
        <f>[1]Sheet1!I186</f>
        <v>0</v>
      </c>
      <c r="K187" s="2">
        <f>[1]Sheet1!J186</f>
        <v>0</v>
      </c>
      <c r="L187" s="2">
        <f>[1]Sheet1!K186</f>
        <v>0</v>
      </c>
      <c r="M187" s="2">
        <f>[1]Sheet1!L186</f>
        <v>0</v>
      </c>
      <c r="N187" s="2">
        <f>[1]Sheet1!M186</f>
        <v>0</v>
      </c>
      <c r="O187" s="15">
        <f>[1]Sheet1!N186</f>
        <v>0</v>
      </c>
      <c r="Q187">
        <f>[1]Sheet1!O186</f>
        <v>0</v>
      </c>
      <c r="R187">
        <f>[1]Sheet1!P186</f>
        <v>0</v>
      </c>
      <c r="S187">
        <f>[1]Sheet1!Q186</f>
        <v>0</v>
      </c>
      <c r="T187" s="13">
        <f>[1]Sheet1!R186</f>
        <v>0</v>
      </c>
    </row>
    <row r="188" spans="1:20" x14ac:dyDescent="0.25">
      <c r="A188">
        <f>[1]Sheet1!A187</f>
        <v>0</v>
      </c>
      <c r="B188">
        <f>[1]Sheet1!B187</f>
        <v>0</v>
      </c>
      <c r="D188" s="1">
        <f>[1]Sheet1!C187</f>
        <v>0</v>
      </c>
      <c r="E188" s="1">
        <f>[1]Sheet1!D187</f>
        <v>0</v>
      </c>
      <c r="F188" s="2">
        <f>[1]Sheet1!E187</f>
        <v>0</v>
      </c>
      <c r="G188" s="2">
        <f>[1]Sheet1!F187</f>
        <v>0</v>
      </c>
      <c r="H188" s="2">
        <f>[1]Sheet1!G187</f>
        <v>0</v>
      </c>
      <c r="I188" s="2">
        <f>[1]Sheet1!H187</f>
        <v>0</v>
      </c>
      <c r="J188" s="2">
        <f>[1]Sheet1!I187</f>
        <v>0</v>
      </c>
      <c r="K188" s="2">
        <f>[1]Sheet1!J187</f>
        <v>0</v>
      </c>
      <c r="L188" s="2">
        <f>[1]Sheet1!K187</f>
        <v>0</v>
      </c>
      <c r="M188" s="2">
        <f>[1]Sheet1!L187</f>
        <v>0</v>
      </c>
      <c r="N188" s="2">
        <f>[1]Sheet1!M187</f>
        <v>0</v>
      </c>
      <c r="O188" s="15">
        <f>[1]Sheet1!N187</f>
        <v>0</v>
      </c>
      <c r="Q188">
        <f>[1]Sheet1!O187</f>
        <v>0</v>
      </c>
      <c r="R188">
        <f>[1]Sheet1!P187</f>
        <v>0</v>
      </c>
      <c r="S188">
        <f>[1]Sheet1!Q187</f>
        <v>0</v>
      </c>
      <c r="T188" s="13">
        <f>[1]Sheet1!R187</f>
        <v>0</v>
      </c>
    </row>
    <row r="189" spans="1:20" x14ac:dyDescent="0.25">
      <c r="A189">
        <f>[1]Sheet1!A188</f>
        <v>0</v>
      </c>
      <c r="B189">
        <f>[1]Sheet1!B188</f>
        <v>0</v>
      </c>
      <c r="D189" s="1">
        <f>[1]Sheet1!C188</f>
        <v>0</v>
      </c>
      <c r="E189" s="1">
        <f>[1]Sheet1!D188</f>
        <v>0</v>
      </c>
      <c r="F189" s="2">
        <f>[1]Sheet1!E188</f>
        <v>0</v>
      </c>
      <c r="G189" s="2">
        <f>[1]Sheet1!F188</f>
        <v>0</v>
      </c>
      <c r="H189" s="2">
        <f>[1]Sheet1!G188</f>
        <v>0</v>
      </c>
      <c r="I189" s="2">
        <f>[1]Sheet1!H188</f>
        <v>0</v>
      </c>
      <c r="J189" s="2">
        <f>[1]Sheet1!I188</f>
        <v>0</v>
      </c>
      <c r="K189" s="2">
        <f>[1]Sheet1!J188</f>
        <v>0</v>
      </c>
      <c r="L189" s="2">
        <f>[1]Sheet1!K188</f>
        <v>0</v>
      </c>
      <c r="M189" s="2">
        <f>[1]Sheet1!L188</f>
        <v>0</v>
      </c>
      <c r="N189" s="2">
        <f>[1]Sheet1!M188</f>
        <v>0</v>
      </c>
      <c r="O189" s="15">
        <f>[1]Sheet1!N188</f>
        <v>0</v>
      </c>
      <c r="Q189">
        <f>[1]Sheet1!O188</f>
        <v>0</v>
      </c>
      <c r="R189">
        <f>[1]Sheet1!P188</f>
        <v>0</v>
      </c>
      <c r="S189">
        <f>[1]Sheet1!Q188</f>
        <v>0</v>
      </c>
      <c r="T189" s="13">
        <f>[1]Sheet1!R188</f>
        <v>0</v>
      </c>
    </row>
    <row r="190" spans="1:20" x14ac:dyDescent="0.25">
      <c r="A190">
        <f>[1]Sheet1!A189</f>
        <v>0</v>
      </c>
      <c r="B190">
        <f>[1]Sheet1!B189</f>
        <v>0</v>
      </c>
      <c r="D190" s="1">
        <f>[1]Sheet1!C189</f>
        <v>0</v>
      </c>
      <c r="E190" s="1">
        <f>[1]Sheet1!D189</f>
        <v>0</v>
      </c>
      <c r="F190" s="2">
        <f>[1]Sheet1!E189</f>
        <v>0</v>
      </c>
      <c r="G190" s="2">
        <f>[1]Sheet1!F189</f>
        <v>0</v>
      </c>
      <c r="H190" s="2">
        <f>[1]Sheet1!G189</f>
        <v>0</v>
      </c>
      <c r="I190" s="2">
        <f>[1]Sheet1!H189</f>
        <v>0</v>
      </c>
      <c r="J190" s="2">
        <f>[1]Sheet1!I189</f>
        <v>0</v>
      </c>
      <c r="K190" s="2">
        <f>[1]Sheet1!J189</f>
        <v>0</v>
      </c>
      <c r="L190" s="2">
        <f>[1]Sheet1!K189</f>
        <v>0</v>
      </c>
      <c r="M190" s="2">
        <f>[1]Sheet1!L189</f>
        <v>0</v>
      </c>
      <c r="N190" s="2">
        <f>[1]Sheet1!M189</f>
        <v>0</v>
      </c>
      <c r="O190" s="15">
        <f>[1]Sheet1!N189</f>
        <v>0</v>
      </c>
      <c r="Q190">
        <f>[1]Sheet1!O189</f>
        <v>0</v>
      </c>
      <c r="R190">
        <f>[1]Sheet1!P189</f>
        <v>0</v>
      </c>
      <c r="S190">
        <f>[1]Sheet1!Q189</f>
        <v>0</v>
      </c>
      <c r="T190" s="13">
        <f>[1]Sheet1!R189</f>
        <v>0</v>
      </c>
    </row>
    <row r="191" spans="1:20" x14ac:dyDescent="0.25">
      <c r="A191">
        <f>[1]Sheet1!A190</f>
        <v>0</v>
      </c>
      <c r="B191">
        <f>[1]Sheet1!B190</f>
        <v>0</v>
      </c>
      <c r="D191" s="1">
        <f>[1]Sheet1!C190</f>
        <v>0</v>
      </c>
      <c r="E191" s="1">
        <f>[1]Sheet1!D190</f>
        <v>0</v>
      </c>
      <c r="F191" s="2">
        <f>[1]Sheet1!E190</f>
        <v>0</v>
      </c>
      <c r="G191" s="2">
        <f>[1]Sheet1!F190</f>
        <v>0</v>
      </c>
      <c r="H191" s="2">
        <f>[1]Sheet1!G190</f>
        <v>0</v>
      </c>
      <c r="I191" s="2">
        <f>[1]Sheet1!H190</f>
        <v>0</v>
      </c>
      <c r="J191" s="2">
        <f>[1]Sheet1!I190</f>
        <v>0</v>
      </c>
      <c r="K191" s="2">
        <f>[1]Sheet1!J190</f>
        <v>0</v>
      </c>
      <c r="L191" s="2">
        <f>[1]Sheet1!K190</f>
        <v>0</v>
      </c>
      <c r="M191" s="2">
        <f>[1]Sheet1!L190</f>
        <v>0</v>
      </c>
      <c r="N191" s="2">
        <f>[1]Sheet1!M190</f>
        <v>0</v>
      </c>
      <c r="O191" s="15">
        <f>[1]Sheet1!N190</f>
        <v>0</v>
      </c>
      <c r="Q191">
        <f>[1]Sheet1!O190</f>
        <v>0</v>
      </c>
      <c r="R191">
        <f>[1]Sheet1!P190</f>
        <v>0</v>
      </c>
      <c r="S191">
        <f>[1]Sheet1!Q190</f>
        <v>0</v>
      </c>
      <c r="T191" s="13">
        <f>[1]Sheet1!R190</f>
        <v>0</v>
      </c>
    </row>
    <row r="192" spans="1:20" x14ac:dyDescent="0.25">
      <c r="A192">
        <f>[1]Sheet1!A191</f>
        <v>0</v>
      </c>
      <c r="B192">
        <f>[1]Sheet1!B191</f>
        <v>0</v>
      </c>
      <c r="D192" s="1">
        <f>[1]Sheet1!C191</f>
        <v>0</v>
      </c>
      <c r="E192" s="1">
        <f>[1]Sheet1!D191</f>
        <v>0</v>
      </c>
      <c r="F192" s="2">
        <f>[1]Sheet1!E191</f>
        <v>0</v>
      </c>
      <c r="G192" s="2">
        <f>[1]Sheet1!F191</f>
        <v>0</v>
      </c>
      <c r="H192" s="2">
        <f>[1]Sheet1!G191</f>
        <v>0</v>
      </c>
      <c r="I192" s="2">
        <f>[1]Sheet1!H191</f>
        <v>0</v>
      </c>
      <c r="J192" s="2">
        <f>[1]Sheet1!I191</f>
        <v>0</v>
      </c>
      <c r="K192" s="2">
        <f>[1]Sheet1!J191</f>
        <v>0</v>
      </c>
      <c r="L192" s="2">
        <f>[1]Sheet1!K191</f>
        <v>0</v>
      </c>
      <c r="M192" s="2">
        <f>[1]Sheet1!L191</f>
        <v>0</v>
      </c>
      <c r="N192" s="2">
        <f>[1]Sheet1!M191</f>
        <v>0</v>
      </c>
      <c r="O192" s="15">
        <f>[1]Sheet1!N191</f>
        <v>0</v>
      </c>
      <c r="Q192">
        <f>[1]Sheet1!O191</f>
        <v>0</v>
      </c>
      <c r="R192">
        <f>[1]Sheet1!P191</f>
        <v>0</v>
      </c>
      <c r="S192">
        <f>[1]Sheet1!Q191</f>
        <v>0</v>
      </c>
      <c r="T192" s="13">
        <f>[1]Sheet1!R191</f>
        <v>0</v>
      </c>
    </row>
    <row r="193" spans="1:20" x14ac:dyDescent="0.25">
      <c r="A193">
        <f>[1]Sheet1!A192</f>
        <v>0</v>
      </c>
      <c r="B193">
        <f>[1]Sheet1!B192</f>
        <v>0</v>
      </c>
      <c r="D193" s="1">
        <f>[1]Sheet1!C192</f>
        <v>0</v>
      </c>
      <c r="E193" s="1">
        <f>[1]Sheet1!D192</f>
        <v>0</v>
      </c>
      <c r="F193" s="2">
        <f>[1]Sheet1!E192</f>
        <v>0</v>
      </c>
      <c r="G193" s="2">
        <f>[1]Sheet1!F192</f>
        <v>0</v>
      </c>
      <c r="H193" s="2">
        <f>[1]Sheet1!G192</f>
        <v>0</v>
      </c>
      <c r="I193" s="2">
        <f>[1]Sheet1!H192</f>
        <v>0</v>
      </c>
      <c r="J193" s="2">
        <f>[1]Sheet1!I192</f>
        <v>0</v>
      </c>
      <c r="K193" s="2">
        <f>[1]Sheet1!J192</f>
        <v>0</v>
      </c>
      <c r="L193" s="2">
        <f>[1]Sheet1!K192</f>
        <v>0</v>
      </c>
      <c r="M193" s="2">
        <f>[1]Sheet1!L192</f>
        <v>0</v>
      </c>
      <c r="N193" s="2">
        <f>[1]Sheet1!M192</f>
        <v>0</v>
      </c>
      <c r="O193" s="15">
        <f>[1]Sheet1!N192</f>
        <v>0</v>
      </c>
      <c r="Q193">
        <f>[1]Sheet1!O192</f>
        <v>0</v>
      </c>
      <c r="R193">
        <f>[1]Sheet1!P192</f>
        <v>0</v>
      </c>
      <c r="S193">
        <f>[1]Sheet1!Q192</f>
        <v>0</v>
      </c>
      <c r="T193" s="13">
        <f>[1]Sheet1!R192</f>
        <v>0</v>
      </c>
    </row>
    <row r="194" spans="1:20" x14ac:dyDescent="0.25">
      <c r="A194">
        <f>[1]Sheet1!A193</f>
        <v>0</v>
      </c>
      <c r="B194">
        <f>[1]Sheet1!B193</f>
        <v>0</v>
      </c>
      <c r="D194" s="1">
        <f>[1]Sheet1!C193</f>
        <v>0</v>
      </c>
      <c r="E194" s="1">
        <f>[1]Sheet1!D193</f>
        <v>0</v>
      </c>
      <c r="F194" s="2">
        <f>[1]Sheet1!E193</f>
        <v>0</v>
      </c>
      <c r="G194" s="2">
        <f>[1]Sheet1!F193</f>
        <v>0</v>
      </c>
      <c r="H194" s="2">
        <f>[1]Sheet1!G193</f>
        <v>0</v>
      </c>
      <c r="I194" s="2">
        <f>[1]Sheet1!H193</f>
        <v>0</v>
      </c>
      <c r="J194" s="2">
        <f>[1]Sheet1!I193</f>
        <v>0</v>
      </c>
      <c r="K194" s="2">
        <f>[1]Sheet1!J193</f>
        <v>0</v>
      </c>
      <c r="L194" s="2">
        <f>[1]Sheet1!K193</f>
        <v>0</v>
      </c>
      <c r="M194" s="2">
        <f>[1]Sheet1!L193</f>
        <v>0</v>
      </c>
      <c r="N194" s="2">
        <f>[1]Sheet1!M193</f>
        <v>0</v>
      </c>
      <c r="O194" s="15">
        <f>[1]Sheet1!N193</f>
        <v>0</v>
      </c>
      <c r="Q194">
        <f>[1]Sheet1!O193</f>
        <v>0</v>
      </c>
      <c r="R194">
        <f>[1]Sheet1!P193</f>
        <v>0</v>
      </c>
      <c r="S194">
        <f>[1]Sheet1!Q193</f>
        <v>0</v>
      </c>
      <c r="T194" s="13">
        <f>[1]Sheet1!R193</f>
        <v>0</v>
      </c>
    </row>
    <row r="195" spans="1:20" x14ac:dyDescent="0.25">
      <c r="A195">
        <f>[1]Sheet1!A194</f>
        <v>0</v>
      </c>
      <c r="B195">
        <f>[1]Sheet1!B194</f>
        <v>0</v>
      </c>
      <c r="D195" s="1">
        <f>[1]Sheet1!C194</f>
        <v>0</v>
      </c>
      <c r="E195" s="1">
        <f>[1]Sheet1!D194</f>
        <v>0</v>
      </c>
      <c r="F195" s="2">
        <f>[1]Sheet1!E194</f>
        <v>0</v>
      </c>
      <c r="G195" s="2">
        <f>[1]Sheet1!F194</f>
        <v>0</v>
      </c>
      <c r="H195" s="2">
        <f>[1]Sheet1!G194</f>
        <v>0</v>
      </c>
      <c r="I195" s="2">
        <f>[1]Sheet1!H194</f>
        <v>0</v>
      </c>
      <c r="J195" s="2">
        <f>[1]Sheet1!I194</f>
        <v>0</v>
      </c>
      <c r="K195" s="2">
        <f>[1]Sheet1!J194</f>
        <v>0</v>
      </c>
      <c r="L195" s="2">
        <f>[1]Sheet1!K194</f>
        <v>0</v>
      </c>
      <c r="M195" s="2">
        <f>[1]Sheet1!L194</f>
        <v>0</v>
      </c>
      <c r="N195" s="2">
        <f>[1]Sheet1!M194</f>
        <v>0</v>
      </c>
      <c r="O195" s="15">
        <f>[1]Sheet1!N194</f>
        <v>0</v>
      </c>
      <c r="Q195">
        <f>[1]Sheet1!O194</f>
        <v>0</v>
      </c>
      <c r="R195">
        <f>[1]Sheet1!P194</f>
        <v>0</v>
      </c>
      <c r="S195">
        <f>[1]Sheet1!Q194</f>
        <v>0</v>
      </c>
      <c r="T195" s="13">
        <f>[1]Sheet1!R194</f>
        <v>0</v>
      </c>
    </row>
    <row r="196" spans="1:20" x14ac:dyDescent="0.25">
      <c r="A196">
        <f>[1]Sheet1!A195</f>
        <v>0</v>
      </c>
      <c r="B196">
        <f>[1]Sheet1!B195</f>
        <v>0</v>
      </c>
      <c r="D196" s="1">
        <f>[1]Sheet1!C195</f>
        <v>0</v>
      </c>
      <c r="E196" s="1">
        <f>[1]Sheet1!D195</f>
        <v>0</v>
      </c>
      <c r="F196" s="2">
        <f>[1]Sheet1!E195</f>
        <v>0</v>
      </c>
      <c r="G196" s="2">
        <f>[1]Sheet1!F195</f>
        <v>0</v>
      </c>
      <c r="H196" s="2">
        <f>[1]Sheet1!G195</f>
        <v>0</v>
      </c>
      <c r="I196" s="2">
        <f>[1]Sheet1!H195</f>
        <v>0</v>
      </c>
      <c r="J196" s="2">
        <f>[1]Sheet1!I195</f>
        <v>0</v>
      </c>
      <c r="K196" s="2">
        <f>[1]Sheet1!J195</f>
        <v>0</v>
      </c>
      <c r="L196" s="2">
        <f>[1]Sheet1!K195</f>
        <v>0</v>
      </c>
      <c r="M196" s="2">
        <f>[1]Sheet1!L195</f>
        <v>0</v>
      </c>
      <c r="N196" s="2">
        <f>[1]Sheet1!M195</f>
        <v>0</v>
      </c>
      <c r="O196" s="15">
        <f>[1]Sheet1!N195</f>
        <v>0</v>
      </c>
      <c r="Q196">
        <f>[1]Sheet1!O195</f>
        <v>0</v>
      </c>
      <c r="R196">
        <f>[1]Sheet1!P195</f>
        <v>0</v>
      </c>
      <c r="S196">
        <f>[1]Sheet1!Q195</f>
        <v>0</v>
      </c>
      <c r="T196" s="13">
        <f>[1]Sheet1!R195</f>
        <v>0</v>
      </c>
    </row>
    <row r="197" spans="1:20" x14ac:dyDescent="0.25">
      <c r="A197">
        <f>[1]Sheet1!A196</f>
        <v>0</v>
      </c>
      <c r="B197">
        <f>[1]Sheet1!B196</f>
        <v>0</v>
      </c>
      <c r="D197" s="1">
        <f>[1]Sheet1!C196</f>
        <v>0</v>
      </c>
      <c r="E197" s="1">
        <f>[1]Sheet1!D196</f>
        <v>0</v>
      </c>
      <c r="F197" s="2">
        <f>[1]Sheet1!E196</f>
        <v>0</v>
      </c>
      <c r="G197" s="2">
        <f>[1]Sheet1!F196</f>
        <v>0</v>
      </c>
      <c r="H197" s="2">
        <f>[1]Sheet1!G196</f>
        <v>0</v>
      </c>
      <c r="I197" s="2">
        <f>[1]Sheet1!H196</f>
        <v>0</v>
      </c>
      <c r="J197" s="2">
        <f>[1]Sheet1!I196</f>
        <v>0</v>
      </c>
      <c r="K197" s="2">
        <f>[1]Sheet1!J196</f>
        <v>0</v>
      </c>
      <c r="L197" s="2">
        <f>[1]Sheet1!K196</f>
        <v>0</v>
      </c>
      <c r="M197" s="2">
        <f>[1]Sheet1!L196</f>
        <v>0</v>
      </c>
      <c r="N197" s="2">
        <f>[1]Sheet1!M196</f>
        <v>0</v>
      </c>
      <c r="O197" s="15">
        <f>[1]Sheet1!N196</f>
        <v>0</v>
      </c>
      <c r="Q197">
        <f>[1]Sheet1!O196</f>
        <v>0</v>
      </c>
      <c r="R197">
        <f>[1]Sheet1!P196</f>
        <v>0</v>
      </c>
      <c r="S197">
        <f>[1]Sheet1!Q196</f>
        <v>0</v>
      </c>
      <c r="T197" s="13">
        <f>[1]Sheet1!R196</f>
        <v>0</v>
      </c>
    </row>
    <row r="198" spans="1:20" x14ac:dyDescent="0.25">
      <c r="A198">
        <f>[1]Sheet1!A197</f>
        <v>0</v>
      </c>
      <c r="B198">
        <f>[1]Sheet1!B197</f>
        <v>0</v>
      </c>
      <c r="D198" s="1">
        <f>[1]Sheet1!C197</f>
        <v>0</v>
      </c>
      <c r="E198" s="1">
        <f>[1]Sheet1!D197</f>
        <v>0</v>
      </c>
      <c r="F198" s="2">
        <f>[1]Sheet1!E197</f>
        <v>0</v>
      </c>
      <c r="G198" s="2">
        <f>[1]Sheet1!F197</f>
        <v>0</v>
      </c>
      <c r="H198" s="2">
        <f>[1]Sheet1!G197</f>
        <v>0</v>
      </c>
      <c r="I198" s="2">
        <f>[1]Sheet1!H197</f>
        <v>0</v>
      </c>
      <c r="J198" s="2">
        <f>[1]Sheet1!I197</f>
        <v>0</v>
      </c>
      <c r="K198" s="2">
        <f>[1]Sheet1!J197</f>
        <v>0</v>
      </c>
      <c r="L198" s="2">
        <f>[1]Sheet1!K197</f>
        <v>0</v>
      </c>
      <c r="M198" s="2">
        <f>[1]Sheet1!L197</f>
        <v>0</v>
      </c>
      <c r="N198" s="2">
        <f>[1]Sheet1!M197</f>
        <v>0</v>
      </c>
      <c r="O198" s="15">
        <f>[1]Sheet1!N197</f>
        <v>0</v>
      </c>
      <c r="Q198">
        <f>[1]Sheet1!O197</f>
        <v>0</v>
      </c>
      <c r="R198">
        <f>[1]Sheet1!P197</f>
        <v>0</v>
      </c>
      <c r="S198">
        <f>[1]Sheet1!Q197</f>
        <v>0</v>
      </c>
      <c r="T198" s="13">
        <f>[1]Sheet1!R197</f>
        <v>0</v>
      </c>
    </row>
    <row r="199" spans="1:20" x14ac:dyDescent="0.25">
      <c r="A199">
        <f>[1]Sheet1!A198</f>
        <v>0</v>
      </c>
      <c r="B199">
        <f>[1]Sheet1!B198</f>
        <v>0</v>
      </c>
      <c r="D199" s="1">
        <f>[1]Sheet1!C198</f>
        <v>0</v>
      </c>
      <c r="E199" s="1">
        <f>[1]Sheet1!D198</f>
        <v>0</v>
      </c>
      <c r="F199" s="2">
        <f>[1]Sheet1!E198</f>
        <v>0</v>
      </c>
      <c r="G199" s="2">
        <f>[1]Sheet1!F198</f>
        <v>0</v>
      </c>
      <c r="H199" s="2">
        <f>[1]Sheet1!G198</f>
        <v>0</v>
      </c>
      <c r="I199" s="2">
        <f>[1]Sheet1!H198</f>
        <v>0</v>
      </c>
      <c r="J199" s="2">
        <f>[1]Sheet1!I198</f>
        <v>0</v>
      </c>
      <c r="K199" s="2">
        <f>[1]Sheet1!J198</f>
        <v>0</v>
      </c>
      <c r="L199" s="2">
        <f>[1]Sheet1!K198</f>
        <v>0</v>
      </c>
      <c r="M199" s="2">
        <f>[1]Sheet1!L198</f>
        <v>0</v>
      </c>
      <c r="N199" s="2">
        <f>[1]Sheet1!M198</f>
        <v>0</v>
      </c>
      <c r="O199" s="15">
        <f>[1]Sheet1!N198</f>
        <v>0</v>
      </c>
      <c r="Q199">
        <f>[1]Sheet1!O198</f>
        <v>0</v>
      </c>
      <c r="R199">
        <f>[1]Sheet1!P198</f>
        <v>0</v>
      </c>
      <c r="S199">
        <f>[1]Sheet1!Q198</f>
        <v>0</v>
      </c>
      <c r="T199" s="13">
        <f>[1]Sheet1!R198</f>
        <v>0</v>
      </c>
    </row>
    <row r="200" spans="1:20" x14ac:dyDescent="0.25">
      <c r="A200">
        <f>[1]Sheet1!A199</f>
        <v>0</v>
      </c>
      <c r="B200">
        <f>[1]Sheet1!B199</f>
        <v>0</v>
      </c>
      <c r="D200" s="1">
        <f>[1]Sheet1!C199</f>
        <v>0</v>
      </c>
      <c r="E200" s="1">
        <f>[1]Sheet1!D199</f>
        <v>0</v>
      </c>
      <c r="F200" s="2">
        <f>[1]Sheet1!E199</f>
        <v>0</v>
      </c>
      <c r="G200" s="2">
        <f>[1]Sheet1!F199</f>
        <v>0</v>
      </c>
      <c r="H200" s="2">
        <f>[1]Sheet1!G199</f>
        <v>0</v>
      </c>
      <c r="I200" s="2">
        <f>[1]Sheet1!H199</f>
        <v>0</v>
      </c>
      <c r="J200" s="2">
        <f>[1]Sheet1!I199</f>
        <v>0</v>
      </c>
      <c r="K200" s="2">
        <f>[1]Sheet1!J199</f>
        <v>0</v>
      </c>
      <c r="L200" s="2">
        <f>[1]Sheet1!K199</f>
        <v>0</v>
      </c>
      <c r="M200" s="2">
        <f>[1]Sheet1!L199</f>
        <v>0</v>
      </c>
      <c r="N200" s="2">
        <f>[1]Sheet1!M199</f>
        <v>0</v>
      </c>
      <c r="O200" s="15">
        <f>[1]Sheet1!N199</f>
        <v>0</v>
      </c>
      <c r="Q200">
        <f>[1]Sheet1!O199</f>
        <v>0</v>
      </c>
      <c r="R200">
        <f>[1]Sheet1!P199</f>
        <v>0</v>
      </c>
      <c r="S200">
        <f>[1]Sheet1!Q199</f>
        <v>0</v>
      </c>
      <c r="T200" s="13">
        <f>[1]Sheet1!R199</f>
        <v>0</v>
      </c>
    </row>
    <row r="201" spans="1:20" x14ac:dyDescent="0.25">
      <c r="A201">
        <f>[1]Sheet1!A200</f>
        <v>0</v>
      </c>
      <c r="B201">
        <f>[1]Sheet1!B200</f>
        <v>0</v>
      </c>
      <c r="D201" s="1">
        <f>[1]Sheet1!C200</f>
        <v>0</v>
      </c>
      <c r="E201" s="1">
        <f>[1]Sheet1!D200</f>
        <v>0</v>
      </c>
      <c r="F201" s="2">
        <f>[1]Sheet1!E200</f>
        <v>0</v>
      </c>
      <c r="G201" s="2">
        <f>[1]Sheet1!F200</f>
        <v>0</v>
      </c>
      <c r="H201" s="2">
        <f>[1]Sheet1!G200</f>
        <v>0</v>
      </c>
      <c r="I201" s="2">
        <f>[1]Sheet1!H200</f>
        <v>0</v>
      </c>
      <c r="J201" s="2">
        <f>[1]Sheet1!I200</f>
        <v>0</v>
      </c>
      <c r="K201" s="2">
        <f>[1]Sheet1!J200</f>
        <v>0</v>
      </c>
      <c r="L201" s="2">
        <f>[1]Sheet1!K200</f>
        <v>0</v>
      </c>
      <c r="M201" s="2">
        <f>[1]Sheet1!L200</f>
        <v>0</v>
      </c>
      <c r="N201" s="2">
        <f>[1]Sheet1!M200</f>
        <v>0</v>
      </c>
      <c r="O201" s="15">
        <f>[1]Sheet1!N200</f>
        <v>0</v>
      </c>
      <c r="Q201">
        <f>[1]Sheet1!O200</f>
        <v>0</v>
      </c>
      <c r="R201">
        <f>[1]Sheet1!P200</f>
        <v>0</v>
      </c>
      <c r="S201">
        <f>[1]Sheet1!Q200</f>
        <v>0</v>
      </c>
      <c r="T201" s="13">
        <f>[1]Sheet1!R200</f>
        <v>0</v>
      </c>
    </row>
    <row r="202" spans="1:20" x14ac:dyDescent="0.25">
      <c r="A202">
        <f>[1]Sheet1!A201</f>
        <v>0</v>
      </c>
      <c r="B202">
        <f>[1]Sheet1!B201</f>
        <v>0</v>
      </c>
      <c r="D202" s="1">
        <f>[1]Sheet1!C201</f>
        <v>0</v>
      </c>
      <c r="E202" s="1">
        <f>[1]Sheet1!D201</f>
        <v>0</v>
      </c>
      <c r="F202" s="2">
        <f>[1]Sheet1!E201</f>
        <v>0</v>
      </c>
      <c r="G202" s="2">
        <f>[1]Sheet1!F201</f>
        <v>0</v>
      </c>
      <c r="H202" s="2">
        <f>[1]Sheet1!G201</f>
        <v>0</v>
      </c>
      <c r="I202" s="2">
        <f>[1]Sheet1!H201</f>
        <v>0</v>
      </c>
      <c r="J202" s="2">
        <f>[1]Sheet1!I201</f>
        <v>0</v>
      </c>
      <c r="K202" s="2">
        <f>[1]Sheet1!J201</f>
        <v>0</v>
      </c>
      <c r="L202" s="2">
        <f>[1]Sheet1!K201</f>
        <v>0</v>
      </c>
      <c r="M202" s="2">
        <f>[1]Sheet1!L201</f>
        <v>0</v>
      </c>
      <c r="N202" s="2">
        <f>[1]Sheet1!M201</f>
        <v>0</v>
      </c>
      <c r="O202" s="15">
        <f>[1]Sheet1!N201</f>
        <v>0</v>
      </c>
      <c r="Q202">
        <f>[1]Sheet1!O201</f>
        <v>0</v>
      </c>
      <c r="R202">
        <f>[1]Sheet1!P201</f>
        <v>0</v>
      </c>
      <c r="S202">
        <f>[1]Sheet1!Q201</f>
        <v>0</v>
      </c>
      <c r="T202" s="13">
        <f>[1]Sheet1!R201</f>
        <v>0</v>
      </c>
    </row>
    <row r="203" spans="1:20" x14ac:dyDescent="0.25">
      <c r="A203">
        <f>[1]Sheet1!A202</f>
        <v>0</v>
      </c>
      <c r="B203">
        <f>[1]Sheet1!B202</f>
        <v>0</v>
      </c>
      <c r="D203" s="1">
        <f>[1]Sheet1!C202</f>
        <v>0</v>
      </c>
      <c r="E203" s="1">
        <f>[1]Sheet1!D202</f>
        <v>0</v>
      </c>
      <c r="F203" s="2">
        <f>[1]Sheet1!E202</f>
        <v>0</v>
      </c>
      <c r="G203" s="2">
        <f>[1]Sheet1!F202</f>
        <v>0</v>
      </c>
      <c r="H203" s="2">
        <f>[1]Sheet1!G202</f>
        <v>0</v>
      </c>
      <c r="I203" s="2">
        <f>[1]Sheet1!H202</f>
        <v>0</v>
      </c>
      <c r="J203" s="2">
        <f>[1]Sheet1!I202</f>
        <v>0</v>
      </c>
      <c r="K203" s="2">
        <f>[1]Sheet1!J202</f>
        <v>0</v>
      </c>
      <c r="L203" s="2">
        <f>[1]Sheet1!K202</f>
        <v>0</v>
      </c>
      <c r="M203" s="2">
        <f>[1]Sheet1!L202</f>
        <v>0</v>
      </c>
      <c r="N203" s="2">
        <f>[1]Sheet1!M202</f>
        <v>0</v>
      </c>
      <c r="O203" s="15">
        <f>[1]Sheet1!N202</f>
        <v>0</v>
      </c>
      <c r="Q203">
        <f>[1]Sheet1!O202</f>
        <v>0</v>
      </c>
      <c r="R203">
        <f>[1]Sheet1!P202</f>
        <v>0</v>
      </c>
      <c r="S203">
        <f>[1]Sheet1!Q202</f>
        <v>0</v>
      </c>
      <c r="T203" s="13">
        <f>[1]Sheet1!R202</f>
        <v>0</v>
      </c>
    </row>
    <row r="204" spans="1:20" x14ac:dyDescent="0.25">
      <c r="A204">
        <f>[1]Sheet1!A203</f>
        <v>0</v>
      </c>
      <c r="B204">
        <f>[1]Sheet1!B203</f>
        <v>0</v>
      </c>
      <c r="D204" s="1">
        <f>[1]Sheet1!C203</f>
        <v>0</v>
      </c>
      <c r="E204" s="1">
        <f>[1]Sheet1!D203</f>
        <v>0</v>
      </c>
      <c r="F204" s="2">
        <f>[1]Sheet1!E203</f>
        <v>0</v>
      </c>
      <c r="G204" s="2">
        <f>[1]Sheet1!F203</f>
        <v>0</v>
      </c>
      <c r="H204" s="2">
        <f>[1]Sheet1!G203</f>
        <v>0</v>
      </c>
      <c r="I204" s="2">
        <f>[1]Sheet1!H203</f>
        <v>0</v>
      </c>
      <c r="J204" s="2">
        <f>[1]Sheet1!I203</f>
        <v>0</v>
      </c>
      <c r="K204" s="2">
        <f>[1]Sheet1!J203</f>
        <v>0</v>
      </c>
      <c r="L204" s="2">
        <f>[1]Sheet1!K203</f>
        <v>0</v>
      </c>
      <c r="M204" s="2">
        <f>[1]Sheet1!L203</f>
        <v>0</v>
      </c>
      <c r="N204" s="2">
        <f>[1]Sheet1!M203</f>
        <v>0</v>
      </c>
      <c r="O204" s="15">
        <f>[1]Sheet1!N203</f>
        <v>0</v>
      </c>
      <c r="Q204">
        <f>[1]Sheet1!O203</f>
        <v>0</v>
      </c>
      <c r="R204">
        <f>[1]Sheet1!P203</f>
        <v>0</v>
      </c>
      <c r="S204">
        <f>[1]Sheet1!Q203</f>
        <v>0</v>
      </c>
      <c r="T204" s="13">
        <f>[1]Sheet1!R203</f>
        <v>0</v>
      </c>
    </row>
    <row r="205" spans="1:20" x14ac:dyDescent="0.25">
      <c r="A205">
        <f>[1]Sheet1!A204</f>
        <v>0</v>
      </c>
      <c r="B205">
        <f>[1]Sheet1!B204</f>
        <v>0</v>
      </c>
      <c r="D205" s="1">
        <f>[1]Sheet1!C204</f>
        <v>0</v>
      </c>
      <c r="E205" s="1">
        <f>[1]Sheet1!D204</f>
        <v>0</v>
      </c>
      <c r="F205" s="2">
        <f>[1]Sheet1!E204</f>
        <v>0</v>
      </c>
      <c r="G205" s="2">
        <f>[1]Sheet1!F204</f>
        <v>0</v>
      </c>
      <c r="H205" s="2">
        <f>[1]Sheet1!G204</f>
        <v>0</v>
      </c>
      <c r="I205" s="2">
        <f>[1]Sheet1!H204</f>
        <v>0</v>
      </c>
      <c r="J205" s="2">
        <f>[1]Sheet1!I204</f>
        <v>0</v>
      </c>
      <c r="K205" s="2">
        <f>[1]Sheet1!J204</f>
        <v>0</v>
      </c>
      <c r="L205" s="2">
        <f>[1]Sheet1!K204</f>
        <v>0</v>
      </c>
      <c r="M205" s="2">
        <f>[1]Sheet1!L204</f>
        <v>0</v>
      </c>
      <c r="N205" s="2">
        <f>[1]Sheet1!M204</f>
        <v>0</v>
      </c>
      <c r="O205" s="15">
        <f>[1]Sheet1!N204</f>
        <v>0</v>
      </c>
      <c r="Q205">
        <f>[1]Sheet1!O204</f>
        <v>0</v>
      </c>
      <c r="R205">
        <f>[1]Sheet1!P204</f>
        <v>0</v>
      </c>
      <c r="S205">
        <f>[1]Sheet1!Q204</f>
        <v>0</v>
      </c>
      <c r="T205" s="13">
        <f>[1]Sheet1!R204</f>
        <v>0</v>
      </c>
    </row>
    <row r="206" spans="1:20" x14ac:dyDescent="0.25">
      <c r="A206">
        <f>[1]Sheet1!A205</f>
        <v>0</v>
      </c>
      <c r="B206">
        <f>[1]Sheet1!B205</f>
        <v>0</v>
      </c>
      <c r="D206" s="1">
        <f>[1]Sheet1!C205</f>
        <v>0</v>
      </c>
      <c r="E206" s="1">
        <f>[1]Sheet1!D205</f>
        <v>0</v>
      </c>
      <c r="F206" s="2">
        <f>[1]Sheet1!E205</f>
        <v>0</v>
      </c>
      <c r="G206" s="2">
        <f>[1]Sheet1!F205</f>
        <v>0</v>
      </c>
      <c r="H206" s="2">
        <f>[1]Sheet1!G205</f>
        <v>0</v>
      </c>
      <c r="I206" s="2">
        <f>[1]Sheet1!H205</f>
        <v>0</v>
      </c>
      <c r="J206" s="2">
        <f>[1]Sheet1!I205</f>
        <v>0</v>
      </c>
      <c r="K206" s="2">
        <f>[1]Sheet1!J205</f>
        <v>0</v>
      </c>
      <c r="L206" s="2">
        <f>[1]Sheet1!K205</f>
        <v>0</v>
      </c>
      <c r="M206" s="2">
        <f>[1]Sheet1!L205</f>
        <v>0</v>
      </c>
      <c r="N206" s="2">
        <f>[1]Sheet1!M205</f>
        <v>0</v>
      </c>
      <c r="O206" s="15">
        <f>[1]Sheet1!N205</f>
        <v>0</v>
      </c>
      <c r="Q206">
        <f>[1]Sheet1!O205</f>
        <v>0</v>
      </c>
      <c r="R206">
        <f>[1]Sheet1!P205</f>
        <v>0</v>
      </c>
      <c r="S206">
        <f>[1]Sheet1!Q205</f>
        <v>0</v>
      </c>
      <c r="T206" s="13">
        <f>[1]Sheet1!R205</f>
        <v>0</v>
      </c>
    </row>
    <row r="207" spans="1:20" x14ac:dyDescent="0.25">
      <c r="A207">
        <f>[1]Sheet1!A206</f>
        <v>0</v>
      </c>
      <c r="B207">
        <f>[1]Sheet1!B206</f>
        <v>0</v>
      </c>
      <c r="D207" s="1">
        <f>[1]Sheet1!C206</f>
        <v>0</v>
      </c>
      <c r="E207" s="1">
        <f>[1]Sheet1!D206</f>
        <v>0</v>
      </c>
      <c r="F207" s="2">
        <f>[1]Sheet1!E206</f>
        <v>0</v>
      </c>
      <c r="G207" s="2">
        <f>[1]Sheet1!F206</f>
        <v>0</v>
      </c>
      <c r="H207" s="2">
        <f>[1]Sheet1!G206</f>
        <v>0</v>
      </c>
      <c r="I207" s="2">
        <f>[1]Sheet1!H206</f>
        <v>0</v>
      </c>
      <c r="J207" s="2">
        <f>[1]Sheet1!I206</f>
        <v>0</v>
      </c>
      <c r="K207" s="2">
        <f>[1]Sheet1!J206</f>
        <v>0</v>
      </c>
      <c r="L207" s="2">
        <f>[1]Sheet1!K206</f>
        <v>0</v>
      </c>
      <c r="M207" s="2">
        <f>[1]Sheet1!L206</f>
        <v>0</v>
      </c>
      <c r="N207" s="2">
        <f>[1]Sheet1!M206</f>
        <v>0</v>
      </c>
      <c r="O207" s="15">
        <f>[1]Sheet1!N206</f>
        <v>0</v>
      </c>
      <c r="Q207">
        <f>[1]Sheet1!O206</f>
        <v>0</v>
      </c>
      <c r="R207">
        <f>[1]Sheet1!P206</f>
        <v>0</v>
      </c>
      <c r="S207">
        <f>[1]Sheet1!Q206</f>
        <v>0</v>
      </c>
      <c r="T207" s="13">
        <f>[1]Sheet1!R206</f>
        <v>0</v>
      </c>
    </row>
    <row r="208" spans="1:20" x14ac:dyDescent="0.25">
      <c r="A208">
        <f>[1]Sheet1!A207</f>
        <v>0</v>
      </c>
      <c r="B208">
        <f>[1]Sheet1!B207</f>
        <v>0</v>
      </c>
      <c r="D208" s="1">
        <f>[1]Sheet1!C207</f>
        <v>0</v>
      </c>
      <c r="E208" s="1">
        <f>[1]Sheet1!D207</f>
        <v>0</v>
      </c>
      <c r="F208" s="2">
        <f>[1]Sheet1!E207</f>
        <v>0</v>
      </c>
      <c r="G208" s="2">
        <f>[1]Sheet1!F207</f>
        <v>0</v>
      </c>
      <c r="H208" s="2">
        <f>[1]Sheet1!G207</f>
        <v>0</v>
      </c>
      <c r="I208" s="2">
        <f>[1]Sheet1!H207</f>
        <v>0</v>
      </c>
      <c r="J208" s="2">
        <f>[1]Sheet1!I207</f>
        <v>0</v>
      </c>
      <c r="K208" s="2">
        <f>[1]Sheet1!J207</f>
        <v>0</v>
      </c>
      <c r="L208" s="2">
        <f>[1]Sheet1!K207</f>
        <v>0</v>
      </c>
      <c r="M208" s="2">
        <f>[1]Sheet1!L207</f>
        <v>0</v>
      </c>
      <c r="N208" s="2">
        <f>[1]Sheet1!M207</f>
        <v>0</v>
      </c>
      <c r="O208" s="15">
        <f>[1]Sheet1!N207</f>
        <v>0</v>
      </c>
      <c r="Q208">
        <f>[1]Sheet1!O207</f>
        <v>0</v>
      </c>
      <c r="R208">
        <f>[1]Sheet1!P207</f>
        <v>0</v>
      </c>
      <c r="S208">
        <f>[1]Sheet1!Q207</f>
        <v>0</v>
      </c>
      <c r="T208" s="13">
        <f>[1]Sheet1!R207</f>
        <v>0</v>
      </c>
    </row>
    <row r="209" spans="1:20" x14ac:dyDescent="0.25">
      <c r="A209">
        <f>[1]Sheet1!A208</f>
        <v>0</v>
      </c>
      <c r="B209">
        <f>[1]Sheet1!B208</f>
        <v>0</v>
      </c>
      <c r="D209" s="1">
        <f>[1]Sheet1!C208</f>
        <v>0</v>
      </c>
      <c r="E209" s="1">
        <f>[1]Sheet1!D208</f>
        <v>0</v>
      </c>
      <c r="F209" s="2">
        <f>[1]Sheet1!E208</f>
        <v>0</v>
      </c>
      <c r="G209" s="2">
        <f>[1]Sheet1!F208</f>
        <v>0</v>
      </c>
      <c r="H209" s="2">
        <f>[1]Sheet1!G208</f>
        <v>0</v>
      </c>
      <c r="I209" s="2">
        <f>[1]Sheet1!H208</f>
        <v>0</v>
      </c>
      <c r="J209" s="2">
        <f>[1]Sheet1!I208</f>
        <v>0</v>
      </c>
      <c r="K209" s="2">
        <f>[1]Sheet1!J208</f>
        <v>0</v>
      </c>
      <c r="L209" s="2">
        <f>[1]Sheet1!K208</f>
        <v>0</v>
      </c>
      <c r="M209" s="2">
        <f>[1]Sheet1!L208</f>
        <v>0</v>
      </c>
      <c r="N209" s="2">
        <f>[1]Sheet1!M208</f>
        <v>0</v>
      </c>
      <c r="O209" s="15">
        <f>[1]Sheet1!N208</f>
        <v>0</v>
      </c>
      <c r="Q209">
        <f>[1]Sheet1!O208</f>
        <v>0</v>
      </c>
      <c r="R209">
        <f>[1]Sheet1!P208</f>
        <v>0</v>
      </c>
      <c r="S209">
        <f>[1]Sheet1!Q208</f>
        <v>0</v>
      </c>
      <c r="T209" s="13">
        <f>[1]Sheet1!R208</f>
        <v>0</v>
      </c>
    </row>
    <row r="210" spans="1:20" x14ac:dyDescent="0.25">
      <c r="A210">
        <f>[1]Sheet1!A209</f>
        <v>0</v>
      </c>
      <c r="B210">
        <f>[1]Sheet1!B209</f>
        <v>0</v>
      </c>
      <c r="D210" s="1">
        <f>[1]Sheet1!C209</f>
        <v>0</v>
      </c>
      <c r="E210" s="1">
        <f>[1]Sheet1!D209</f>
        <v>0</v>
      </c>
      <c r="F210" s="2">
        <f>[1]Sheet1!E209</f>
        <v>0</v>
      </c>
      <c r="G210" s="2">
        <f>[1]Sheet1!F209</f>
        <v>0</v>
      </c>
      <c r="H210" s="2">
        <f>[1]Sheet1!G209</f>
        <v>0</v>
      </c>
      <c r="I210" s="2">
        <f>[1]Sheet1!H209</f>
        <v>0</v>
      </c>
      <c r="J210" s="2">
        <f>[1]Sheet1!I209</f>
        <v>0</v>
      </c>
      <c r="K210" s="2">
        <f>[1]Sheet1!J209</f>
        <v>0</v>
      </c>
      <c r="L210" s="2">
        <f>[1]Sheet1!K209</f>
        <v>0</v>
      </c>
      <c r="M210" s="2">
        <f>[1]Sheet1!L209</f>
        <v>0</v>
      </c>
      <c r="N210" s="2">
        <f>[1]Sheet1!M209</f>
        <v>0</v>
      </c>
      <c r="O210" s="15">
        <f>[1]Sheet1!N209</f>
        <v>0</v>
      </c>
      <c r="Q210">
        <f>[1]Sheet1!O209</f>
        <v>0</v>
      </c>
      <c r="R210">
        <f>[1]Sheet1!P209</f>
        <v>0</v>
      </c>
      <c r="S210">
        <f>[1]Sheet1!Q209</f>
        <v>0</v>
      </c>
      <c r="T210" s="13">
        <f>[1]Sheet1!R209</f>
        <v>0</v>
      </c>
    </row>
    <row r="211" spans="1:20" x14ac:dyDescent="0.25">
      <c r="A211">
        <f>[1]Sheet1!A210</f>
        <v>0</v>
      </c>
      <c r="B211">
        <f>[1]Sheet1!B210</f>
        <v>0</v>
      </c>
      <c r="D211" s="1">
        <f>[1]Sheet1!C210</f>
        <v>0</v>
      </c>
      <c r="E211" s="1">
        <f>[1]Sheet1!D210</f>
        <v>0</v>
      </c>
      <c r="F211" s="2">
        <f>[1]Sheet1!E210</f>
        <v>0</v>
      </c>
      <c r="G211" s="2">
        <f>[1]Sheet1!F210</f>
        <v>0</v>
      </c>
      <c r="H211" s="2">
        <f>[1]Sheet1!G210</f>
        <v>0</v>
      </c>
      <c r="I211" s="2">
        <f>[1]Sheet1!H210</f>
        <v>0</v>
      </c>
      <c r="J211" s="2">
        <f>[1]Sheet1!I210</f>
        <v>0</v>
      </c>
      <c r="K211" s="2">
        <f>[1]Sheet1!J210</f>
        <v>0</v>
      </c>
      <c r="L211" s="2">
        <f>[1]Sheet1!K210</f>
        <v>0</v>
      </c>
      <c r="M211" s="2">
        <f>[1]Sheet1!L210</f>
        <v>0</v>
      </c>
      <c r="N211" s="2">
        <f>[1]Sheet1!M210</f>
        <v>0</v>
      </c>
      <c r="O211" s="15">
        <f>[1]Sheet1!N210</f>
        <v>0</v>
      </c>
      <c r="Q211">
        <f>[1]Sheet1!O210</f>
        <v>0</v>
      </c>
      <c r="R211">
        <f>[1]Sheet1!P210</f>
        <v>0</v>
      </c>
      <c r="S211">
        <f>[1]Sheet1!Q210</f>
        <v>0</v>
      </c>
      <c r="T211" s="13">
        <f>[1]Sheet1!R210</f>
        <v>0</v>
      </c>
    </row>
    <row r="212" spans="1:20" x14ac:dyDescent="0.25">
      <c r="A212">
        <f>[1]Sheet1!A211</f>
        <v>0</v>
      </c>
      <c r="B212">
        <f>[1]Sheet1!B211</f>
        <v>0</v>
      </c>
      <c r="D212" s="1">
        <f>[1]Sheet1!C211</f>
        <v>0</v>
      </c>
      <c r="E212" s="1">
        <f>[1]Sheet1!D211</f>
        <v>0</v>
      </c>
      <c r="F212" s="2">
        <f>[1]Sheet1!E211</f>
        <v>0</v>
      </c>
      <c r="G212" s="2">
        <f>[1]Sheet1!F211</f>
        <v>0</v>
      </c>
      <c r="H212" s="2">
        <f>[1]Sheet1!G211</f>
        <v>0</v>
      </c>
      <c r="I212" s="2">
        <f>[1]Sheet1!H211</f>
        <v>0</v>
      </c>
      <c r="J212" s="2">
        <f>[1]Sheet1!I211</f>
        <v>0</v>
      </c>
      <c r="K212" s="2">
        <f>[1]Sheet1!J211</f>
        <v>0</v>
      </c>
      <c r="L212" s="2">
        <f>[1]Sheet1!K211</f>
        <v>0</v>
      </c>
      <c r="M212" s="2">
        <f>[1]Sheet1!L211</f>
        <v>0</v>
      </c>
      <c r="N212" s="2">
        <f>[1]Sheet1!M211</f>
        <v>0</v>
      </c>
      <c r="O212" s="15">
        <f>[1]Sheet1!N211</f>
        <v>0</v>
      </c>
      <c r="Q212">
        <f>[1]Sheet1!O211</f>
        <v>0</v>
      </c>
      <c r="R212">
        <f>[1]Sheet1!P211</f>
        <v>0</v>
      </c>
      <c r="S212">
        <f>[1]Sheet1!Q211</f>
        <v>0</v>
      </c>
      <c r="T212" s="13">
        <f>[1]Sheet1!R211</f>
        <v>0</v>
      </c>
    </row>
    <row r="213" spans="1:20" x14ac:dyDescent="0.25">
      <c r="A213">
        <f>[1]Sheet1!A212</f>
        <v>0</v>
      </c>
      <c r="B213">
        <f>[1]Sheet1!B212</f>
        <v>0</v>
      </c>
      <c r="D213" s="1">
        <f>[1]Sheet1!C212</f>
        <v>0</v>
      </c>
      <c r="E213" s="1">
        <f>[1]Sheet1!D212</f>
        <v>0</v>
      </c>
      <c r="F213" s="2">
        <f>[1]Sheet1!E212</f>
        <v>0</v>
      </c>
      <c r="G213" s="2">
        <f>[1]Sheet1!F212</f>
        <v>0</v>
      </c>
      <c r="H213" s="2">
        <f>[1]Sheet1!G212</f>
        <v>0</v>
      </c>
      <c r="I213" s="2">
        <f>[1]Sheet1!H212</f>
        <v>0</v>
      </c>
      <c r="J213" s="2">
        <f>[1]Sheet1!I212</f>
        <v>0</v>
      </c>
      <c r="K213" s="2">
        <f>[1]Sheet1!J212</f>
        <v>0</v>
      </c>
      <c r="L213" s="2">
        <f>[1]Sheet1!K212</f>
        <v>0</v>
      </c>
      <c r="M213" s="2">
        <f>[1]Sheet1!L212</f>
        <v>0</v>
      </c>
      <c r="N213" s="2">
        <f>[1]Sheet1!M212</f>
        <v>0</v>
      </c>
      <c r="O213" s="15">
        <f>[1]Sheet1!N212</f>
        <v>0</v>
      </c>
      <c r="Q213">
        <f>[1]Sheet1!O212</f>
        <v>0</v>
      </c>
      <c r="R213">
        <f>[1]Sheet1!P212</f>
        <v>0</v>
      </c>
      <c r="S213">
        <f>[1]Sheet1!Q212</f>
        <v>0</v>
      </c>
      <c r="T213" s="13">
        <f>[1]Sheet1!R212</f>
        <v>0</v>
      </c>
    </row>
    <row r="214" spans="1:20" x14ac:dyDescent="0.25">
      <c r="A214">
        <f>[1]Sheet1!A213</f>
        <v>0</v>
      </c>
      <c r="B214">
        <f>[1]Sheet1!B213</f>
        <v>0</v>
      </c>
      <c r="D214" s="1">
        <f>[1]Sheet1!C213</f>
        <v>0</v>
      </c>
      <c r="E214" s="1">
        <f>[1]Sheet1!D213</f>
        <v>0</v>
      </c>
      <c r="F214" s="2">
        <f>[1]Sheet1!E213</f>
        <v>0</v>
      </c>
      <c r="G214" s="2">
        <f>[1]Sheet1!F213</f>
        <v>0</v>
      </c>
      <c r="H214" s="2">
        <f>[1]Sheet1!G213</f>
        <v>0</v>
      </c>
      <c r="I214" s="2">
        <f>[1]Sheet1!H213</f>
        <v>0</v>
      </c>
      <c r="J214" s="2">
        <f>[1]Sheet1!I213</f>
        <v>0</v>
      </c>
      <c r="K214" s="2">
        <f>[1]Sheet1!J213</f>
        <v>0</v>
      </c>
      <c r="L214" s="2">
        <f>[1]Sheet1!K213</f>
        <v>0</v>
      </c>
      <c r="M214" s="2">
        <f>[1]Sheet1!L213</f>
        <v>0</v>
      </c>
      <c r="N214" s="2">
        <f>[1]Sheet1!M213</f>
        <v>0</v>
      </c>
      <c r="O214" s="15">
        <f>[1]Sheet1!N213</f>
        <v>0</v>
      </c>
      <c r="Q214">
        <f>[1]Sheet1!O213</f>
        <v>0</v>
      </c>
      <c r="R214">
        <f>[1]Sheet1!P213</f>
        <v>0</v>
      </c>
      <c r="S214">
        <f>[1]Sheet1!Q213</f>
        <v>0</v>
      </c>
      <c r="T214" s="13">
        <f>[1]Sheet1!R213</f>
        <v>0</v>
      </c>
    </row>
    <row r="215" spans="1:20" x14ac:dyDescent="0.25">
      <c r="A215">
        <f>[1]Sheet1!A214</f>
        <v>0</v>
      </c>
      <c r="B215">
        <f>[1]Sheet1!B214</f>
        <v>0</v>
      </c>
      <c r="D215" s="1">
        <f>[1]Sheet1!C214</f>
        <v>0</v>
      </c>
      <c r="E215" s="1">
        <f>[1]Sheet1!D214</f>
        <v>0</v>
      </c>
      <c r="F215" s="2">
        <f>[1]Sheet1!E214</f>
        <v>0</v>
      </c>
      <c r="G215" s="2">
        <f>[1]Sheet1!F214</f>
        <v>0</v>
      </c>
      <c r="H215" s="2">
        <f>[1]Sheet1!G214</f>
        <v>0</v>
      </c>
      <c r="I215" s="2">
        <f>[1]Sheet1!H214</f>
        <v>0</v>
      </c>
      <c r="J215" s="2">
        <f>[1]Sheet1!I214</f>
        <v>0</v>
      </c>
      <c r="K215" s="2">
        <f>[1]Sheet1!J214</f>
        <v>0</v>
      </c>
      <c r="L215" s="2">
        <f>[1]Sheet1!K214</f>
        <v>0</v>
      </c>
      <c r="M215" s="2">
        <f>[1]Sheet1!L214</f>
        <v>0</v>
      </c>
      <c r="N215" s="2">
        <f>[1]Sheet1!M214</f>
        <v>0</v>
      </c>
      <c r="O215" s="15">
        <f>[1]Sheet1!N214</f>
        <v>0</v>
      </c>
      <c r="Q215">
        <f>[1]Sheet1!O214</f>
        <v>0</v>
      </c>
      <c r="R215">
        <f>[1]Sheet1!P214</f>
        <v>0</v>
      </c>
      <c r="S215">
        <f>[1]Sheet1!Q214</f>
        <v>0</v>
      </c>
      <c r="T215" s="13">
        <f>[1]Sheet1!R214</f>
        <v>0</v>
      </c>
    </row>
    <row r="216" spans="1:20" x14ac:dyDescent="0.25">
      <c r="A216">
        <f>[1]Sheet1!A215</f>
        <v>0</v>
      </c>
      <c r="B216">
        <f>[1]Sheet1!B215</f>
        <v>0</v>
      </c>
      <c r="D216" s="1">
        <f>[1]Sheet1!C215</f>
        <v>0</v>
      </c>
      <c r="E216" s="1">
        <f>[1]Sheet1!D215</f>
        <v>0</v>
      </c>
      <c r="F216" s="2">
        <f>[1]Sheet1!E215</f>
        <v>0</v>
      </c>
      <c r="G216" s="2">
        <f>[1]Sheet1!F215</f>
        <v>0</v>
      </c>
      <c r="H216" s="2">
        <f>[1]Sheet1!G215</f>
        <v>0</v>
      </c>
      <c r="I216" s="2">
        <f>[1]Sheet1!H215</f>
        <v>0</v>
      </c>
      <c r="J216" s="2">
        <f>[1]Sheet1!I215</f>
        <v>0</v>
      </c>
      <c r="K216" s="2">
        <f>[1]Sheet1!J215</f>
        <v>0</v>
      </c>
      <c r="L216" s="2">
        <f>[1]Sheet1!K215</f>
        <v>0</v>
      </c>
      <c r="M216" s="2">
        <f>[1]Sheet1!L215</f>
        <v>0</v>
      </c>
      <c r="N216" s="2">
        <f>[1]Sheet1!M215</f>
        <v>0</v>
      </c>
      <c r="O216" s="15">
        <f>[1]Sheet1!N215</f>
        <v>0</v>
      </c>
      <c r="Q216">
        <f>[1]Sheet1!O215</f>
        <v>0</v>
      </c>
      <c r="R216">
        <f>[1]Sheet1!P215</f>
        <v>0</v>
      </c>
      <c r="S216">
        <f>[1]Sheet1!Q215</f>
        <v>0</v>
      </c>
      <c r="T216" s="13">
        <f>[1]Sheet1!R215</f>
        <v>0</v>
      </c>
    </row>
    <row r="217" spans="1:20" x14ac:dyDescent="0.25">
      <c r="A217">
        <f>[1]Sheet1!A216</f>
        <v>0</v>
      </c>
      <c r="B217">
        <f>[1]Sheet1!B216</f>
        <v>0</v>
      </c>
      <c r="D217" s="1">
        <f>[1]Sheet1!C216</f>
        <v>0</v>
      </c>
      <c r="E217" s="1">
        <f>[1]Sheet1!D216</f>
        <v>0</v>
      </c>
      <c r="F217" s="2">
        <f>[1]Sheet1!E216</f>
        <v>0</v>
      </c>
      <c r="G217" s="2">
        <f>[1]Sheet1!F216</f>
        <v>0</v>
      </c>
      <c r="H217" s="2">
        <f>[1]Sheet1!G216</f>
        <v>0</v>
      </c>
      <c r="I217" s="2">
        <f>[1]Sheet1!H216</f>
        <v>0</v>
      </c>
      <c r="J217" s="2">
        <f>[1]Sheet1!I216</f>
        <v>0</v>
      </c>
      <c r="K217" s="2">
        <f>[1]Sheet1!J216</f>
        <v>0</v>
      </c>
      <c r="L217" s="2">
        <f>[1]Sheet1!K216</f>
        <v>0</v>
      </c>
      <c r="M217" s="2">
        <f>[1]Sheet1!L216</f>
        <v>0</v>
      </c>
      <c r="N217" s="2">
        <f>[1]Sheet1!M216</f>
        <v>0</v>
      </c>
      <c r="O217" s="15">
        <f>[1]Sheet1!N216</f>
        <v>0</v>
      </c>
      <c r="Q217">
        <f>[1]Sheet1!O216</f>
        <v>0</v>
      </c>
      <c r="R217">
        <f>[1]Sheet1!P216</f>
        <v>0</v>
      </c>
      <c r="S217">
        <f>[1]Sheet1!Q216</f>
        <v>0</v>
      </c>
      <c r="T217" s="13">
        <f>[1]Sheet1!R216</f>
        <v>0</v>
      </c>
    </row>
    <row r="218" spans="1:20" x14ac:dyDescent="0.25">
      <c r="A218">
        <f>[1]Sheet1!A217</f>
        <v>0</v>
      </c>
      <c r="B218">
        <f>[1]Sheet1!B217</f>
        <v>0</v>
      </c>
      <c r="D218" s="1">
        <f>[1]Sheet1!C217</f>
        <v>0</v>
      </c>
      <c r="E218" s="1">
        <f>[1]Sheet1!D217</f>
        <v>0</v>
      </c>
      <c r="F218" s="2">
        <f>[1]Sheet1!E217</f>
        <v>0</v>
      </c>
      <c r="G218" s="2">
        <f>[1]Sheet1!F217</f>
        <v>0</v>
      </c>
      <c r="H218" s="2">
        <f>[1]Sheet1!G217</f>
        <v>0</v>
      </c>
      <c r="I218" s="2">
        <f>[1]Sheet1!H217</f>
        <v>0</v>
      </c>
      <c r="J218" s="2">
        <f>[1]Sheet1!I217</f>
        <v>0</v>
      </c>
      <c r="K218" s="2">
        <f>[1]Sheet1!J217</f>
        <v>0</v>
      </c>
      <c r="L218" s="2">
        <f>[1]Sheet1!K217</f>
        <v>0</v>
      </c>
      <c r="M218" s="2">
        <f>[1]Sheet1!L217</f>
        <v>0</v>
      </c>
      <c r="N218" s="2">
        <f>[1]Sheet1!M217</f>
        <v>0</v>
      </c>
      <c r="O218" s="15">
        <f>[1]Sheet1!N217</f>
        <v>0</v>
      </c>
      <c r="Q218">
        <f>[1]Sheet1!O217</f>
        <v>0</v>
      </c>
      <c r="R218">
        <f>[1]Sheet1!P217</f>
        <v>0</v>
      </c>
      <c r="S218">
        <f>[1]Sheet1!Q217</f>
        <v>0</v>
      </c>
      <c r="T218" s="13">
        <f>[1]Sheet1!R217</f>
        <v>0</v>
      </c>
    </row>
    <row r="219" spans="1:20" x14ac:dyDescent="0.25">
      <c r="A219">
        <f>[1]Sheet1!A218</f>
        <v>0</v>
      </c>
      <c r="B219">
        <f>[1]Sheet1!B218</f>
        <v>0</v>
      </c>
      <c r="D219" s="1">
        <f>[1]Sheet1!C218</f>
        <v>0</v>
      </c>
      <c r="E219" s="1">
        <f>[1]Sheet1!D218</f>
        <v>0</v>
      </c>
      <c r="F219" s="2">
        <f>[1]Sheet1!E218</f>
        <v>0</v>
      </c>
      <c r="G219" s="2">
        <f>[1]Sheet1!F218</f>
        <v>0</v>
      </c>
      <c r="H219" s="2">
        <f>[1]Sheet1!G218</f>
        <v>0</v>
      </c>
      <c r="I219" s="2">
        <f>[1]Sheet1!H218</f>
        <v>0</v>
      </c>
      <c r="J219" s="2">
        <f>[1]Sheet1!I218</f>
        <v>0</v>
      </c>
      <c r="K219" s="2">
        <f>[1]Sheet1!J218</f>
        <v>0</v>
      </c>
      <c r="L219" s="2">
        <f>[1]Sheet1!K218</f>
        <v>0</v>
      </c>
      <c r="M219" s="2">
        <f>[1]Sheet1!L218</f>
        <v>0</v>
      </c>
      <c r="N219" s="2">
        <f>[1]Sheet1!M218</f>
        <v>0</v>
      </c>
      <c r="O219" s="15">
        <f>[1]Sheet1!N218</f>
        <v>0</v>
      </c>
      <c r="Q219">
        <f>[1]Sheet1!O218</f>
        <v>0</v>
      </c>
      <c r="R219">
        <f>[1]Sheet1!P218</f>
        <v>0</v>
      </c>
      <c r="S219">
        <f>[1]Sheet1!Q218</f>
        <v>0</v>
      </c>
      <c r="T219" s="13">
        <f>[1]Sheet1!R218</f>
        <v>0</v>
      </c>
    </row>
    <row r="220" spans="1:20" x14ac:dyDescent="0.25">
      <c r="A220">
        <f>[1]Sheet1!A219</f>
        <v>0</v>
      </c>
      <c r="B220">
        <f>[1]Sheet1!B219</f>
        <v>0</v>
      </c>
      <c r="D220" s="1">
        <f>[1]Sheet1!C219</f>
        <v>0</v>
      </c>
      <c r="E220" s="1">
        <f>[1]Sheet1!D219</f>
        <v>0</v>
      </c>
      <c r="F220" s="2">
        <f>[1]Sheet1!E219</f>
        <v>0</v>
      </c>
      <c r="G220" s="2">
        <f>[1]Sheet1!F219</f>
        <v>0</v>
      </c>
      <c r="H220" s="2">
        <f>[1]Sheet1!G219</f>
        <v>0</v>
      </c>
      <c r="I220" s="2">
        <f>[1]Sheet1!H219</f>
        <v>0</v>
      </c>
      <c r="J220" s="2">
        <f>[1]Sheet1!I219</f>
        <v>0</v>
      </c>
      <c r="K220" s="2">
        <f>[1]Sheet1!J219</f>
        <v>0</v>
      </c>
      <c r="L220" s="2">
        <f>[1]Sheet1!K219</f>
        <v>0</v>
      </c>
      <c r="M220" s="2">
        <f>[1]Sheet1!L219</f>
        <v>0</v>
      </c>
      <c r="N220" s="2">
        <f>[1]Sheet1!M219</f>
        <v>0</v>
      </c>
      <c r="O220" s="15">
        <f>[1]Sheet1!N219</f>
        <v>0</v>
      </c>
      <c r="Q220">
        <f>[1]Sheet1!O219</f>
        <v>0</v>
      </c>
      <c r="R220">
        <f>[1]Sheet1!P219</f>
        <v>0</v>
      </c>
      <c r="S220">
        <f>[1]Sheet1!Q219</f>
        <v>0</v>
      </c>
      <c r="T220" s="13">
        <f>[1]Sheet1!R219</f>
        <v>0</v>
      </c>
    </row>
    <row r="221" spans="1:20" x14ac:dyDescent="0.25">
      <c r="A221">
        <f>[1]Sheet1!A220</f>
        <v>0</v>
      </c>
      <c r="B221">
        <f>[1]Sheet1!B220</f>
        <v>0</v>
      </c>
      <c r="D221" s="1">
        <f>[1]Sheet1!C220</f>
        <v>0</v>
      </c>
      <c r="E221" s="1">
        <f>[1]Sheet1!D220</f>
        <v>0</v>
      </c>
      <c r="F221" s="2">
        <f>[1]Sheet1!E220</f>
        <v>0</v>
      </c>
      <c r="G221" s="2">
        <f>[1]Sheet1!F220</f>
        <v>0</v>
      </c>
      <c r="H221" s="2">
        <f>[1]Sheet1!G220</f>
        <v>0</v>
      </c>
      <c r="I221" s="2">
        <f>[1]Sheet1!H220</f>
        <v>0</v>
      </c>
      <c r="J221" s="2">
        <f>[1]Sheet1!I220</f>
        <v>0</v>
      </c>
      <c r="K221" s="2">
        <f>[1]Sheet1!J220</f>
        <v>0</v>
      </c>
      <c r="L221" s="2">
        <f>[1]Sheet1!K220</f>
        <v>0</v>
      </c>
      <c r="M221" s="2">
        <f>[1]Sheet1!L220</f>
        <v>0</v>
      </c>
      <c r="N221" s="2">
        <f>[1]Sheet1!M220</f>
        <v>0</v>
      </c>
      <c r="O221" s="15">
        <f>[1]Sheet1!N220</f>
        <v>0</v>
      </c>
      <c r="Q221">
        <f>[1]Sheet1!O220</f>
        <v>0</v>
      </c>
      <c r="R221">
        <f>[1]Sheet1!P220</f>
        <v>0</v>
      </c>
      <c r="S221">
        <f>[1]Sheet1!Q220</f>
        <v>0</v>
      </c>
      <c r="T221" s="13">
        <f>[1]Sheet1!R220</f>
        <v>0</v>
      </c>
    </row>
    <row r="222" spans="1:20" x14ac:dyDescent="0.25">
      <c r="A222">
        <f>[1]Sheet1!A221</f>
        <v>0</v>
      </c>
      <c r="B222">
        <f>[1]Sheet1!B221</f>
        <v>0</v>
      </c>
      <c r="D222" s="1">
        <f>[1]Sheet1!C221</f>
        <v>0</v>
      </c>
      <c r="E222" s="1">
        <f>[1]Sheet1!D221</f>
        <v>0</v>
      </c>
      <c r="F222" s="2">
        <f>[1]Sheet1!E221</f>
        <v>0</v>
      </c>
      <c r="G222" s="2">
        <f>[1]Sheet1!F221</f>
        <v>0</v>
      </c>
      <c r="H222" s="2">
        <f>[1]Sheet1!G221</f>
        <v>0</v>
      </c>
      <c r="I222" s="2">
        <f>[1]Sheet1!H221</f>
        <v>0</v>
      </c>
      <c r="J222" s="2">
        <f>[1]Sheet1!I221</f>
        <v>0</v>
      </c>
      <c r="K222" s="2">
        <f>[1]Sheet1!J221</f>
        <v>0</v>
      </c>
      <c r="L222" s="2">
        <f>[1]Sheet1!K221</f>
        <v>0</v>
      </c>
      <c r="M222" s="2">
        <f>[1]Sheet1!L221</f>
        <v>0</v>
      </c>
      <c r="N222" s="2">
        <f>[1]Sheet1!M221</f>
        <v>0</v>
      </c>
      <c r="O222" s="15">
        <f>[1]Sheet1!N221</f>
        <v>0</v>
      </c>
      <c r="Q222">
        <f>[1]Sheet1!O221</f>
        <v>0</v>
      </c>
      <c r="R222">
        <f>[1]Sheet1!P221</f>
        <v>0</v>
      </c>
      <c r="S222">
        <f>[1]Sheet1!Q221</f>
        <v>0</v>
      </c>
      <c r="T222" s="13">
        <f>[1]Sheet1!R221</f>
        <v>0</v>
      </c>
    </row>
    <row r="223" spans="1:20" x14ac:dyDescent="0.25">
      <c r="A223">
        <f>[1]Sheet1!A222</f>
        <v>0</v>
      </c>
      <c r="B223">
        <f>[1]Sheet1!B222</f>
        <v>0</v>
      </c>
      <c r="D223" s="1">
        <f>[1]Sheet1!C222</f>
        <v>0</v>
      </c>
      <c r="E223" s="1">
        <f>[1]Sheet1!D222</f>
        <v>0</v>
      </c>
      <c r="F223" s="2">
        <f>[1]Sheet1!E222</f>
        <v>0</v>
      </c>
      <c r="G223" s="2">
        <f>[1]Sheet1!F222</f>
        <v>0</v>
      </c>
      <c r="H223" s="2">
        <f>[1]Sheet1!G222</f>
        <v>0</v>
      </c>
      <c r="I223" s="2">
        <f>[1]Sheet1!H222</f>
        <v>0</v>
      </c>
      <c r="J223" s="2">
        <f>[1]Sheet1!I222</f>
        <v>0</v>
      </c>
      <c r="K223" s="2">
        <f>[1]Sheet1!J222</f>
        <v>0</v>
      </c>
      <c r="L223" s="2">
        <f>[1]Sheet1!K222</f>
        <v>0</v>
      </c>
      <c r="M223" s="2">
        <f>[1]Sheet1!L222</f>
        <v>0</v>
      </c>
      <c r="N223" s="2">
        <f>[1]Sheet1!M222</f>
        <v>0</v>
      </c>
      <c r="O223" s="15">
        <f>[1]Sheet1!N222</f>
        <v>0</v>
      </c>
      <c r="Q223">
        <f>[1]Sheet1!O222</f>
        <v>0</v>
      </c>
      <c r="R223">
        <f>[1]Sheet1!P222</f>
        <v>0</v>
      </c>
      <c r="S223">
        <f>[1]Sheet1!Q222</f>
        <v>0</v>
      </c>
      <c r="T223" s="13">
        <f>[1]Sheet1!R222</f>
        <v>0</v>
      </c>
    </row>
    <row r="224" spans="1:20" x14ac:dyDescent="0.25">
      <c r="A224">
        <f>[1]Sheet1!A223</f>
        <v>0</v>
      </c>
      <c r="B224">
        <f>[1]Sheet1!B223</f>
        <v>0</v>
      </c>
      <c r="D224" s="1">
        <f>[1]Sheet1!C223</f>
        <v>0</v>
      </c>
      <c r="E224" s="1">
        <f>[1]Sheet1!D223</f>
        <v>0</v>
      </c>
      <c r="F224" s="2">
        <f>[1]Sheet1!E223</f>
        <v>0</v>
      </c>
      <c r="G224" s="2">
        <f>[1]Sheet1!F223</f>
        <v>0</v>
      </c>
      <c r="H224" s="2">
        <f>[1]Sheet1!G223</f>
        <v>0</v>
      </c>
      <c r="I224" s="2">
        <f>[1]Sheet1!H223</f>
        <v>0</v>
      </c>
      <c r="J224" s="2">
        <f>[1]Sheet1!I223</f>
        <v>0</v>
      </c>
      <c r="K224" s="2">
        <f>[1]Sheet1!J223</f>
        <v>0</v>
      </c>
      <c r="L224" s="2">
        <f>[1]Sheet1!K223</f>
        <v>0</v>
      </c>
      <c r="M224" s="2">
        <f>[1]Sheet1!L223</f>
        <v>0</v>
      </c>
      <c r="N224" s="2">
        <f>[1]Sheet1!M223</f>
        <v>0</v>
      </c>
      <c r="O224" s="15">
        <f>[1]Sheet1!N223</f>
        <v>0</v>
      </c>
      <c r="Q224">
        <f>[1]Sheet1!O223</f>
        <v>0</v>
      </c>
      <c r="R224">
        <f>[1]Sheet1!P223</f>
        <v>0</v>
      </c>
      <c r="S224">
        <f>[1]Sheet1!Q223</f>
        <v>0</v>
      </c>
      <c r="T224" s="13">
        <f>[1]Sheet1!R223</f>
        <v>0</v>
      </c>
    </row>
    <row r="225" spans="1:20" x14ac:dyDescent="0.25">
      <c r="A225">
        <f>[1]Sheet1!A224</f>
        <v>0</v>
      </c>
      <c r="B225">
        <f>[1]Sheet1!B224</f>
        <v>0</v>
      </c>
      <c r="D225" s="1">
        <f>[1]Sheet1!C224</f>
        <v>0</v>
      </c>
      <c r="E225" s="1">
        <f>[1]Sheet1!D224</f>
        <v>0</v>
      </c>
      <c r="F225" s="2">
        <f>[1]Sheet1!E224</f>
        <v>0</v>
      </c>
      <c r="G225" s="2">
        <f>[1]Sheet1!F224</f>
        <v>0</v>
      </c>
      <c r="H225" s="2">
        <f>[1]Sheet1!G224</f>
        <v>0</v>
      </c>
      <c r="I225" s="2">
        <f>[1]Sheet1!H224</f>
        <v>0</v>
      </c>
      <c r="J225" s="2">
        <f>[1]Sheet1!I224</f>
        <v>0</v>
      </c>
      <c r="K225" s="2">
        <f>[1]Sheet1!J224</f>
        <v>0</v>
      </c>
      <c r="L225" s="2">
        <f>[1]Sheet1!K224</f>
        <v>0</v>
      </c>
      <c r="M225" s="2">
        <f>[1]Sheet1!L224</f>
        <v>0</v>
      </c>
      <c r="N225" s="2">
        <f>[1]Sheet1!M224</f>
        <v>0</v>
      </c>
      <c r="O225" s="15">
        <f>[1]Sheet1!N224</f>
        <v>0</v>
      </c>
      <c r="Q225">
        <f>[1]Sheet1!O224</f>
        <v>0</v>
      </c>
      <c r="R225">
        <f>[1]Sheet1!P224</f>
        <v>0</v>
      </c>
      <c r="S225">
        <f>[1]Sheet1!Q224</f>
        <v>0</v>
      </c>
      <c r="T225" s="13">
        <f>[1]Sheet1!R224</f>
        <v>0</v>
      </c>
    </row>
  </sheetData>
  <conditionalFormatting sqref="CN7:CP7 CN8:CN155 CO8:CP158">
    <cfRule type="cellIs" dxfId="9" priority="5" operator="equal">
      <formula>$CN$5</formula>
    </cfRule>
    <cfRule type="cellIs" dxfId="8" priority="6" operator="equal">
      <formula>$CN$4</formula>
    </cfRule>
  </conditionalFormatting>
  <conditionalFormatting sqref="CM7:CM155">
    <cfRule type="cellIs" dxfId="7" priority="3" operator="equal">
      <formula>$CM$5</formula>
    </cfRule>
    <cfRule type="cellIs" dxfId="6" priority="4" operator="equal">
      <formula>$CM$4</formula>
    </cfRule>
  </conditionalFormatting>
  <conditionalFormatting sqref="CB7:CB155">
    <cfRule type="cellIs" dxfId="1" priority="1" operator="equal">
      <formula>$CB$6</formula>
    </cfRule>
    <cfRule type="cellIs" dxfId="0" priority="2" operator="equal">
      <formula>$CB$5</formula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09956B9-6BD6-4775-9E7C-39BEB67F4E7C}">
            <xm:f>INSTRUCTIONS!$A$11</xm:f>
            <x14:dxf>
              <fill>
                <gradientFill degree="90">
                  <stop position="0">
                    <color theme="0"/>
                  </stop>
                  <stop position="1">
                    <color rgb="FFFA332E"/>
                  </stop>
                </gradientFill>
              </fill>
            </x14:dxf>
          </x14:cfRule>
          <x14:cfRule type="cellIs" priority="12" operator="equal" id="{1C177CB9-6C1E-4808-B643-047A37538181}">
            <xm:f>INSTRUCTIONS!$A$10</xm:f>
            <x14:dxf>
              <fill>
                <gradientFill degree="90">
                  <stop position="0">
                    <color theme="4" tint="0.59999389629810485"/>
                  </stop>
                  <stop position="1">
                    <color theme="4"/>
                  </stop>
                </gradientFill>
              </fill>
            </x14:dxf>
          </x14:cfRule>
          <xm:sqref>CT4:CW6 CS4:CS5 BW2:CB4 CS2:CW3 BY5:CB6 CM156:CN158 CN7:CW7 CN8:CN155 CO8:CW158 BW7:CJ1048576 CK159:CW1048576 CK7:CL158 BW1:CW1</xm:sqref>
        </x14:conditionalFormatting>
        <x14:conditionalFormatting xmlns:xm="http://schemas.microsoft.com/office/excel/2006/main">
          <x14:cfRule type="cellIs" priority="9" operator="equal" id="{5FE31D91-1232-4B18-A65F-57C2DFAE10CE}">
            <xm:f>INSTRUCTIONS!$A$11</xm:f>
            <x14:dxf>
              <fill>
                <gradientFill degree="90">
                  <stop position="0">
                    <color theme="0"/>
                  </stop>
                  <stop position="1">
                    <color rgb="FFFA332E"/>
                  </stop>
                </gradientFill>
              </fill>
            </x14:dxf>
          </x14:cfRule>
          <x14:cfRule type="cellIs" priority="10" operator="equal" id="{225C3A53-2D92-4CFE-BDD3-B6446C11521E}">
            <xm:f>INSTRUCTIONS!$A$10</xm:f>
            <x14:dxf>
              <fill>
                <gradientFill degree="90">
                  <stop position="0">
                    <color theme="4" tint="0.59999389629810485"/>
                  </stop>
                  <stop position="1">
                    <color theme="4"/>
                  </stop>
                </gradientFill>
              </fill>
            </x14:dxf>
          </x14:cfRule>
          <xm:sqref>CS6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0"/>
  <sheetViews>
    <sheetView tabSelected="1" topLeftCell="B19" workbookViewId="0">
      <selection activeCell="I40" sqref="I40"/>
    </sheetView>
  </sheetViews>
  <sheetFormatPr defaultRowHeight="15" x14ac:dyDescent="0.25"/>
  <cols>
    <col min="1" max="1" width="57.42578125" bestFit="1" customWidth="1"/>
    <col min="5" max="5" width="13.140625" bestFit="1" customWidth="1"/>
    <col min="6" max="6" width="16.85546875" bestFit="1" customWidth="1"/>
    <col min="7" max="9" width="16.85546875" customWidth="1"/>
    <col min="11" max="11" width="18.42578125" customWidth="1"/>
    <col min="13" max="13" width="30.42578125" bestFit="1" customWidth="1"/>
    <col min="15" max="15" width="18" bestFit="1" customWidth="1"/>
  </cols>
  <sheetData>
    <row r="2" spans="1:15" x14ac:dyDescent="0.25">
      <c r="A2" t="s">
        <v>25</v>
      </c>
    </row>
    <row r="3" spans="1:15" x14ac:dyDescent="0.25">
      <c r="A3" t="s">
        <v>26</v>
      </c>
    </row>
    <row r="4" spans="1:15" x14ac:dyDescent="0.25">
      <c r="A4" t="s">
        <v>27</v>
      </c>
    </row>
    <row r="5" spans="1:15" x14ac:dyDescent="0.25">
      <c r="A5" t="s">
        <v>29</v>
      </c>
    </row>
    <row r="6" spans="1:15" x14ac:dyDescent="0.25">
      <c r="A6" t="s">
        <v>28</v>
      </c>
    </row>
    <row r="7" spans="1:15" x14ac:dyDescent="0.25">
      <c r="A7" t="s">
        <v>30</v>
      </c>
    </row>
    <row r="8" spans="1:15" x14ac:dyDescent="0.25">
      <c r="E8" s="46" t="s">
        <v>92</v>
      </c>
      <c r="F8" t="s">
        <v>86</v>
      </c>
      <c r="H8" t="s">
        <v>87</v>
      </c>
      <c r="K8" t="s">
        <v>89</v>
      </c>
      <c r="M8" t="s">
        <v>90</v>
      </c>
      <c r="O8" t="s">
        <v>91</v>
      </c>
    </row>
    <row r="9" spans="1:15" x14ac:dyDescent="0.25">
      <c r="E9" t="s">
        <v>81</v>
      </c>
      <c r="F9" s="5" t="s">
        <v>74</v>
      </c>
      <c r="G9" s="5"/>
      <c r="H9" s="5" t="s">
        <v>88</v>
      </c>
      <c r="I9" s="5"/>
      <c r="J9" s="5"/>
      <c r="K9" s="5" t="s">
        <v>75</v>
      </c>
      <c r="L9" s="5"/>
      <c r="M9" s="5" t="s">
        <v>76</v>
      </c>
      <c r="N9" s="5"/>
    </row>
    <row r="10" spans="1:15" x14ac:dyDescent="0.25">
      <c r="A10" t="s">
        <v>33</v>
      </c>
    </row>
    <row r="11" spans="1:15" x14ac:dyDescent="0.25">
      <c r="A11" t="s">
        <v>34</v>
      </c>
      <c r="M11" t="s">
        <v>79</v>
      </c>
      <c r="O11" t="s">
        <v>94</v>
      </c>
    </row>
    <row r="12" spans="1:15" x14ac:dyDescent="0.25">
      <c r="K12" t="s">
        <v>77</v>
      </c>
    </row>
    <row r="13" spans="1:15" x14ac:dyDescent="0.25">
      <c r="H13" t="s">
        <v>85</v>
      </c>
      <c r="M13" t="s">
        <v>80</v>
      </c>
      <c r="O13" t="s">
        <v>95</v>
      </c>
    </row>
    <row r="14" spans="1:15" x14ac:dyDescent="0.25">
      <c r="F14" s="45" t="str">
        <f>Sheet1!BW5</f>
        <v>Value Creator</v>
      </c>
      <c r="G14" s="45"/>
      <c r="I14" s="45"/>
    </row>
    <row r="15" spans="1:15" x14ac:dyDescent="0.25">
      <c r="F15" s="45"/>
      <c r="G15" s="45"/>
      <c r="I15" s="45"/>
      <c r="K15" t="s">
        <v>78</v>
      </c>
      <c r="M15" t="s">
        <v>79</v>
      </c>
      <c r="O15" t="s">
        <v>96</v>
      </c>
    </row>
    <row r="16" spans="1:15" x14ac:dyDescent="0.25">
      <c r="F16" s="45"/>
      <c r="G16" s="45"/>
      <c r="I16" s="45"/>
    </row>
    <row r="17" spans="1:15" x14ac:dyDescent="0.25">
      <c r="F17" s="45"/>
      <c r="G17" s="45"/>
      <c r="I17" s="45"/>
      <c r="M17" t="s">
        <v>80</v>
      </c>
      <c r="O17" t="s">
        <v>97</v>
      </c>
    </row>
    <row r="18" spans="1:15" x14ac:dyDescent="0.25">
      <c r="F18" s="45"/>
      <c r="G18" s="45"/>
      <c r="I18" s="45"/>
    </row>
    <row r="19" spans="1:15" x14ac:dyDescent="0.25">
      <c r="F19" s="45"/>
      <c r="G19" s="45"/>
      <c r="I19" s="45"/>
    </row>
    <row r="20" spans="1:15" x14ac:dyDescent="0.25">
      <c r="F20" s="45"/>
      <c r="G20" s="45"/>
      <c r="I20" s="45"/>
    </row>
    <row r="21" spans="1:15" x14ac:dyDescent="0.25">
      <c r="F21" s="45"/>
      <c r="G21" s="45"/>
      <c r="I21" s="45"/>
    </row>
    <row r="22" spans="1:15" x14ac:dyDescent="0.25">
      <c r="H22" s="45" t="s">
        <v>84</v>
      </c>
      <c r="M22" t="s">
        <v>79</v>
      </c>
      <c r="O22" t="s">
        <v>98</v>
      </c>
    </row>
    <row r="23" spans="1:15" x14ac:dyDescent="0.25">
      <c r="F23" s="45"/>
      <c r="G23" s="45"/>
      <c r="H23" s="45"/>
      <c r="I23" s="45"/>
      <c r="K23" t="s">
        <v>77</v>
      </c>
    </row>
    <row r="24" spans="1:15" x14ac:dyDescent="0.25">
      <c r="A24" s="47" t="s">
        <v>93</v>
      </c>
      <c r="D24" t="s">
        <v>82</v>
      </c>
      <c r="M24" t="s">
        <v>80</v>
      </c>
      <c r="O24" t="s">
        <v>99</v>
      </c>
    </row>
    <row r="27" spans="1:15" x14ac:dyDescent="0.25">
      <c r="M27" t="s">
        <v>79</v>
      </c>
      <c r="O27" t="s">
        <v>100</v>
      </c>
    </row>
    <row r="28" spans="1:15" x14ac:dyDescent="0.25">
      <c r="K28" t="s">
        <v>78</v>
      </c>
    </row>
    <row r="29" spans="1:15" x14ac:dyDescent="0.25">
      <c r="M29" t="s">
        <v>80</v>
      </c>
      <c r="O29" t="s">
        <v>101</v>
      </c>
    </row>
    <row r="32" spans="1:15" x14ac:dyDescent="0.25">
      <c r="M32" t="s">
        <v>79</v>
      </c>
      <c r="O32" t="s">
        <v>102</v>
      </c>
    </row>
    <row r="33" spans="6:15" x14ac:dyDescent="0.25">
      <c r="K33" t="s">
        <v>77</v>
      </c>
    </row>
    <row r="34" spans="6:15" x14ac:dyDescent="0.25">
      <c r="H34" t="s">
        <v>85</v>
      </c>
      <c r="M34" t="s">
        <v>80</v>
      </c>
      <c r="O34" t="s">
        <v>103</v>
      </c>
    </row>
    <row r="35" spans="6:15" x14ac:dyDescent="0.25">
      <c r="I35" s="45"/>
    </row>
    <row r="36" spans="6:15" x14ac:dyDescent="0.25">
      <c r="F36" s="45" t="str">
        <f>Sheet1!BW6</f>
        <v>Value Destroyer</v>
      </c>
      <c r="G36" s="45"/>
      <c r="I36" s="45"/>
      <c r="K36" t="s">
        <v>78</v>
      </c>
      <c r="M36" t="s">
        <v>79</v>
      </c>
      <c r="O36" t="s">
        <v>104</v>
      </c>
    </row>
    <row r="37" spans="6:15" x14ac:dyDescent="0.25">
      <c r="I37" s="45"/>
    </row>
    <row r="38" spans="6:15" x14ac:dyDescent="0.25">
      <c r="I38" s="45"/>
      <c r="M38" t="s">
        <v>80</v>
      </c>
      <c r="O38" t="s">
        <v>105</v>
      </c>
    </row>
    <row r="39" spans="6:15" x14ac:dyDescent="0.25">
      <c r="I39" s="45"/>
    </row>
    <row r="40" spans="6:15" x14ac:dyDescent="0.25">
      <c r="I40" s="45"/>
    </row>
    <row r="41" spans="6:15" x14ac:dyDescent="0.25">
      <c r="I41" s="45"/>
    </row>
    <row r="42" spans="6:15" x14ac:dyDescent="0.25">
      <c r="I42" s="45"/>
    </row>
    <row r="43" spans="6:15" x14ac:dyDescent="0.25">
      <c r="H43" s="45" t="s">
        <v>84</v>
      </c>
      <c r="M43" t="s">
        <v>79</v>
      </c>
      <c r="O43" t="s">
        <v>106</v>
      </c>
    </row>
    <row r="44" spans="6:15" x14ac:dyDescent="0.25">
      <c r="H44" s="45"/>
      <c r="I44" s="45"/>
      <c r="K44" t="s">
        <v>77</v>
      </c>
    </row>
    <row r="45" spans="6:15" x14ac:dyDescent="0.25">
      <c r="M45" t="s">
        <v>80</v>
      </c>
      <c r="O45" t="s">
        <v>107</v>
      </c>
    </row>
    <row r="48" spans="6:15" x14ac:dyDescent="0.25">
      <c r="M48" t="s">
        <v>79</v>
      </c>
      <c r="O48" t="s">
        <v>108</v>
      </c>
    </row>
    <row r="49" spans="11:15" x14ac:dyDescent="0.25">
      <c r="K49" t="s">
        <v>78</v>
      </c>
    </row>
    <row r="50" spans="11:15" x14ac:dyDescent="0.25">
      <c r="M50" t="s">
        <v>80</v>
      </c>
      <c r="O50" t="s">
        <v>109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Chetwynd-Talbot</dc:creator>
  <cp:lastModifiedBy>Nick Chetwynd-Talbot</cp:lastModifiedBy>
  <dcterms:created xsi:type="dcterms:W3CDTF">2014-11-20T17:09:26Z</dcterms:created>
  <dcterms:modified xsi:type="dcterms:W3CDTF">2014-11-24T10:55:12Z</dcterms:modified>
</cp:coreProperties>
</file>