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emecooper\Desktop\New Business Tool\"/>
    </mc:Choice>
  </mc:AlternateContent>
  <bookViews>
    <workbookView xWindow="0" yWindow="0" windowWidth="28800" windowHeight="12585" firstSheet="1" activeTab="1"/>
  </bookViews>
  <sheets>
    <sheet name="Cellulitis Quantis" sheetId="3" state="hidden" r:id="rId1"/>
    <sheet name="Analysis Tool" sheetId="8" r:id="rId2"/>
    <sheet name="CCG List Cellulitis" sheetId="6" r:id="rId3"/>
    <sheet name="Lower Limb Quantis" sheetId="5" state="hidden" r:id="rId4"/>
    <sheet name="CCG List Lower Limb Ulcer" sheetId="7" r:id="rId5"/>
    <sheet name="Disclaimer" sheetId="1" r:id="rId6"/>
  </sheets>
  <calcPr calcId="15251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217" i="7" l="1"/>
  <c r="D217" i="7"/>
  <c r="E217" i="7"/>
  <c r="F217" i="7"/>
  <c r="I217" i="7"/>
  <c r="K217" i="7"/>
  <c r="N217" i="7"/>
  <c r="O217" i="7"/>
  <c r="P217" i="7"/>
  <c r="Q217" i="7"/>
  <c r="R217" i="7"/>
  <c r="S217" i="7"/>
  <c r="T217" i="7"/>
  <c r="U217" i="7"/>
  <c r="V217" i="7"/>
  <c r="B217" i="7"/>
  <c r="L217" i="6"/>
  <c r="M217" i="6"/>
  <c r="N217" i="6"/>
  <c r="O217" i="6"/>
  <c r="P217" i="6"/>
  <c r="Q217" i="6"/>
  <c r="R217" i="6"/>
  <c r="S217" i="6"/>
  <c r="T217" i="6"/>
  <c r="U217" i="6"/>
  <c r="V217" i="6"/>
  <c r="I217" i="6"/>
  <c r="J217" i="6"/>
  <c r="K217" i="6"/>
  <c r="F217" i="6"/>
  <c r="G217" i="6"/>
  <c r="H217" i="6"/>
  <c r="C217" i="6"/>
  <c r="D217" i="6"/>
  <c r="E217" i="6"/>
  <c r="B217" i="6"/>
  <c r="V216" i="7" l="1"/>
  <c r="S216" i="7"/>
  <c r="T216" i="7" s="1"/>
  <c r="M216" i="7"/>
  <c r="L216" i="7"/>
  <c r="K216" i="7"/>
  <c r="J216" i="7"/>
  <c r="I216" i="7"/>
  <c r="H216" i="7"/>
  <c r="G216" i="7"/>
  <c r="V215" i="7"/>
  <c r="S215" i="7"/>
  <c r="T215" i="7" s="1"/>
  <c r="M215" i="7"/>
  <c r="L215" i="7"/>
  <c r="K215" i="7"/>
  <c r="J215" i="7"/>
  <c r="I215" i="7"/>
  <c r="H215" i="7"/>
  <c r="G215" i="7"/>
  <c r="V214" i="7"/>
  <c r="S214" i="7"/>
  <c r="T214" i="7" s="1"/>
  <c r="M214" i="7"/>
  <c r="L214" i="7"/>
  <c r="K214" i="7"/>
  <c r="J214" i="7"/>
  <c r="I214" i="7"/>
  <c r="H214" i="7"/>
  <c r="G214" i="7"/>
  <c r="V213" i="7"/>
  <c r="S213" i="7"/>
  <c r="T213" i="7" s="1"/>
  <c r="M213" i="7"/>
  <c r="L213" i="7"/>
  <c r="K213" i="7"/>
  <c r="J213" i="7"/>
  <c r="I213" i="7"/>
  <c r="H213" i="7"/>
  <c r="G213" i="7"/>
  <c r="V212" i="7"/>
  <c r="S212" i="7"/>
  <c r="T212" i="7" s="1"/>
  <c r="M212" i="7"/>
  <c r="L212" i="7"/>
  <c r="K212" i="7"/>
  <c r="J212" i="7"/>
  <c r="I212" i="7"/>
  <c r="H212" i="7"/>
  <c r="G212" i="7"/>
  <c r="V211" i="7"/>
  <c r="T211" i="7"/>
  <c r="S211" i="7"/>
  <c r="M211" i="7"/>
  <c r="L211" i="7"/>
  <c r="K211" i="7"/>
  <c r="J211" i="7"/>
  <c r="I211" i="7"/>
  <c r="H211" i="7"/>
  <c r="G211" i="7"/>
  <c r="V210" i="7"/>
  <c r="S210" i="7"/>
  <c r="T210" i="7" s="1"/>
  <c r="M210" i="7"/>
  <c r="L210" i="7"/>
  <c r="K210" i="7"/>
  <c r="J210" i="7"/>
  <c r="I210" i="7"/>
  <c r="H210" i="7"/>
  <c r="G210" i="7"/>
  <c r="V209" i="7"/>
  <c r="S209" i="7"/>
  <c r="T209" i="7" s="1"/>
  <c r="M209" i="7"/>
  <c r="L209" i="7"/>
  <c r="K209" i="7"/>
  <c r="J209" i="7"/>
  <c r="I209" i="7"/>
  <c r="H209" i="7"/>
  <c r="G209" i="7"/>
  <c r="V208" i="7"/>
  <c r="S208" i="7"/>
  <c r="T208" i="7" s="1"/>
  <c r="M208" i="7"/>
  <c r="L208" i="7"/>
  <c r="K208" i="7"/>
  <c r="J208" i="7"/>
  <c r="I208" i="7"/>
  <c r="H208" i="7"/>
  <c r="G208" i="7"/>
  <c r="V207" i="7"/>
  <c r="S207" i="7"/>
  <c r="T207" i="7" s="1"/>
  <c r="M207" i="7"/>
  <c r="L207" i="7"/>
  <c r="K207" i="7"/>
  <c r="J207" i="7"/>
  <c r="I207" i="7"/>
  <c r="H207" i="7"/>
  <c r="G207" i="7"/>
  <c r="V206" i="7"/>
  <c r="S206" i="7"/>
  <c r="T206" i="7" s="1"/>
  <c r="M206" i="7"/>
  <c r="L206" i="7"/>
  <c r="K206" i="7"/>
  <c r="J206" i="7"/>
  <c r="I206" i="7"/>
  <c r="H206" i="7"/>
  <c r="G206" i="7"/>
  <c r="V205" i="7"/>
  <c r="S205" i="7"/>
  <c r="T205" i="7" s="1"/>
  <c r="M205" i="7"/>
  <c r="L205" i="7"/>
  <c r="K205" i="7"/>
  <c r="J205" i="7"/>
  <c r="I205" i="7"/>
  <c r="H205" i="7"/>
  <c r="G205" i="7"/>
  <c r="V204" i="7"/>
  <c r="S204" i="7"/>
  <c r="T204" i="7" s="1"/>
  <c r="M204" i="7"/>
  <c r="L204" i="7"/>
  <c r="K204" i="7"/>
  <c r="J204" i="7"/>
  <c r="I204" i="7"/>
  <c r="H204" i="7"/>
  <c r="G204" i="7"/>
  <c r="V203" i="7"/>
  <c r="T203" i="7"/>
  <c r="S203" i="7"/>
  <c r="M203" i="7"/>
  <c r="L203" i="7"/>
  <c r="K203" i="7"/>
  <c r="J203" i="7"/>
  <c r="I203" i="7"/>
  <c r="H203" i="7"/>
  <c r="G203" i="7"/>
  <c r="V202" i="7"/>
  <c r="S202" i="7"/>
  <c r="T202" i="7" s="1"/>
  <c r="M202" i="7"/>
  <c r="L202" i="7"/>
  <c r="K202" i="7"/>
  <c r="J202" i="7"/>
  <c r="I202" i="7"/>
  <c r="H202" i="7"/>
  <c r="G202" i="7"/>
  <c r="V201" i="7"/>
  <c r="S201" i="7"/>
  <c r="T201" i="7" s="1"/>
  <c r="M201" i="7"/>
  <c r="L201" i="7"/>
  <c r="K201" i="7"/>
  <c r="J201" i="7"/>
  <c r="I201" i="7"/>
  <c r="H201" i="7"/>
  <c r="G201" i="7"/>
  <c r="V200" i="7"/>
  <c r="S200" i="7"/>
  <c r="T200" i="7" s="1"/>
  <c r="M200" i="7"/>
  <c r="L200" i="7"/>
  <c r="K200" i="7"/>
  <c r="J200" i="7"/>
  <c r="I200" i="7"/>
  <c r="H200" i="7"/>
  <c r="G200" i="7"/>
  <c r="V199" i="7"/>
  <c r="S199" i="7"/>
  <c r="T199" i="7" s="1"/>
  <c r="M199" i="7"/>
  <c r="L199" i="7"/>
  <c r="K199" i="7"/>
  <c r="J199" i="7"/>
  <c r="I199" i="7"/>
  <c r="H199" i="7"/>
  <c r="G199" i="7"/>
  <c r="V198" i="7"/>
  <c r="S198" i="7"/>
  <c r="T198" i="7" s="1"/>
  <c r="M198" i="7"/>
  <c r="L198" i="7"/>
  <c r="K198" i="7"/>
  <c r="J198" i="7"/>
  <c r="I198" i="7"/>
  <c r="H198" i="7"/>
  <c r="G198" i="7"/>
  <c r="V197" i="7"/>
  <c r="S197" i="7"/>
  <c r="T197" i="7" s="1"/>
  <c r="M197" i="7"/>
  <c r="L197" i="7"/>
  <c r="K197" i="7"/>
  <c r="J197" i="7"/>
  <c r="I197" i="7"/>
  <c r="H197" i="7"/>
  <c r="G197" i="7"/>
  <c r="V196" i="7"/>
  <c r="S196" i="7"/>
  <c r="T196" i="7" s="1"/>
  <c r="M196" i="7"/>
  <c r="L196" i="7"/>
  <c r="K196" i="7"/>
  <c r="J196" i="7"/>
  <c r="I196" i="7"/>
  <c r="H196" i="7"/>
  <c r="G196" i="7"/>
  <c r="V195" i="7"/>
  <c r="T195" i="7"/>
  <c r="S195" i="7"/>
  <c r="M195" i="7"/>
  <c r="L195" i="7"/>
  <c r="K195" i="7"/>
  <c r="J195" i="7"/>
  <c r="I195" i="7"/>
  <c r="H195" i="7"/>
  <c r="G195" i="7"/>
  <c r="V194" i="7"/>
  <c r="S194" i="7"/>
  <c r="T194" i="7" s="1"/>
  <c r="M194" i="7"/>
  <c r="L194" i="7"/>
  <c r="K194" i="7"/>
  <c r="J194" i="7"/>
  <c r="I194" i="7"/>
  <c r="H194" i="7"/>
  <c r="G194" i="7"/>
  <c r="V193" i="7"/>
  <c r="S193" i="7"/>
  <c r="T193" i="7" s="1"/>
  <c r="M193" i="7"/>
  <c r="L193" i="7"/>
  <c r="K193" i="7"/>
  <c r="J193" i="7"/>
  <c r="I193" i="7"/>
  <c r="H193" i="7"/>
  <c r="G193" i="7"/>
  <c r="V192" i="7"/>
  <c r="S192" i="7"/>
  <c r="T192" i="7" s="1"/>
  <c r="M192" i="7"/>
  <c r="L192" i="7"/>
  <c r="K192" i="7"/>
  <c r="J192" i="7"/>
  <c r="I192" i="7"/>
  <c r="H192" i="7"/>
  <c r="G192" i="7"/>
  <c r="V191" i="7"/>
  <c r="S191" i="7"/>
  <c r="T191" i="7" s="1"/>
  <c r="M191" i="7"/>
  <c r="L191" i="7"/>
  <c r="K191" i="7"/>
  <c r="J191" i="7"/>
  <c r="I191" i="7"/>
  <c r="H191" i="7"/>
  <c r="G191" i="7"/>
  <c r="V190" i="7"/>
  <c r="S190" i="7"/>
  <c r="T190" i="7" s="1"/>
  <c r="M190" i="7"/>
  <c r="L190" i="7"/>
  <c r="K190" i="7"/>
  <c r="J190" i="7"/>
  <c r="I190" i="7"/>
  <c r="H190" i="7"/>
  <c r="G190" i="7"/>
  <c r="V189" i="7"/>
  <c r="S189" i="7"/>
  <c r="T189" i="7" s="1"/>
  <c r="M189" i="7"/>
  <c r="L189" i="7"/>
  <c r="K189" i="7"/>
  <c r="J189" i="7"/>
  <c r="I189" i="7"/>
  <c r="H189" i="7"/>
  <c r="G189" i="7"/>
  <c r="V188" i="7"/>
  <c r="S188" i="7"/>
  <c r="T188" i="7" s="1"/>
  <c r="M188" i="7"/>
  <c r="L188" i="7"/>
  <c r="K188" i="7"/>
  <c r="J188" i="7"/>
  <c r="I188" i="7"/>
  <c r="H188" i="7"/>
  <c r="G188" i="7"/>
  <c r="V187" i="7"/>
  <c r="T187" i="7"/>
  <c r="S187" i="7"/>
  <c r="M187" i="7"/>
  <c r="L187" i="7"/>
  <c r="K187" i="7"/>
  <c r="J187" i="7"/>
  <c r="I187" i="7"/>
  <c r="H187" i="7"/>
  <c r="G187" i="7"/>
  <c r="V186" i="7"/>
  <c r="S186" i="7"/>
  <c r="T186" i="7" s="1"/>
  <c r="M186" i="7"/>
  <c r="L186" i="7"/>
  <c r="K186" i="7"/>
  <c r="J186" i="7"/>
  <c r="I186" i="7"/>
  <c r="H186" i="7"/>
  <c r="G186" i="7"/>
  <c r="V185" i="7"/>
  <c r="S185" i="7"/>
  <c r="T185" i="7" s="1"/>
  <c r="M185" i="7"/>
  <c r="L185" i="7"/>
  <c r="K185" i="7"/>
  <c r="J185" i="7"/>
  <c r="I185" i="7"/>
  <c r="H185" i="7"/>
  <c r="G185" i="7"/>
  <c r="V184" i="7"/>
  <c r="S184" i="7"/>
  <c r="T184" i="7" s="1"/>
  <c r="M184" i="7"/>
  <c r="L184" i="7"/>
  <c r="K184" i="7"/>
  <c r="J184" i="7"/>
  <c r="I184" i="7"/>
  <c r="H184" i="7"/>
  <c r="G184" i="7"/>
  <c r="V183" i="7"/>
  <c r="S183" i="7"/>
  <c r="T183" i="7" s="1"/>
  <c r="M183" i="7"/>
  <c r="M217" i="7" s="1"/>
  <c r="L183" i="7"/>
  <c r="L217" i="7" s="1"/>
  <c r="K183" i="7"/>
  <c r="J183" i="7"/>
  <c r="J217" i="7" s="1"/>
  <c r="I183" i="7"/>
  <c r="H183" i="7"/>
  <c r="H217" i="7" s="1"/>
  <c r="G183" i="7"/>
  <c r="G217" i="7" s="1"/>
  <c r="V182" i="7"/>
  <c r="S182" i="7"/>
  <c r="T182" i="7" s="1"/>
  <c r="M182" i="7"/>
  <c r="L182" i="7"/>
  <c r="K182" i="7"/>
  <c r="J182" i="7"/>
  <c r="I182" i="7"/>
  <c r="H182" i="7"/>
  <c r="G182" i="7"/>
  <c r="V181" i="7"/>
  <c r="S181" i="7"/>
  <c r="T181" i="7" s="1"/>
  <c r="M181" i="7"/>
  <c r="L181" i="7"/>
  <c r="K181" i="7"/>
  <c r="J181" i="7"/>
  <c r="I181" i="7"/>
  <c r="H181" i="7"/>
  <c r="G181" i="7"/>
  <c r="V180" i="7"/>
  <c r="S180" i="7"/>
  <c r="T180" i="7" s="1"/>
  <c r="M180" i="7"/>
  <c r="L180" i="7"/>
  <c r="K180" i="7"/>
  <c r="J180" i="7"/>
  <c r="I180" i="7"/>
  <c r="H180" i="7"/>
  <c r="G180" i="7"/>
  <c r="V179" i="7"/>
  <c r="T179" i="7"/>
  <c r="S179" i="7"/>
  <c r="M179" i="7"/>
  <c r="L179" i="7"/>
  <c r="K179" i="7"/>
  <c r="J179" i="7"/>
  <c r="I179" i="7"/>
  <c r="H179" i="7"/>
  <c r="G179" i="7"/>
  <c r="V178" i="7"/>
  <c r="S178" i="7"/>
  <c r="T178" i="7" s="1"/>
  <c r="M178" i="7"/>
  <c r="L178" i="7"/>
  <c r="K178" i="7"/>
  <c r="J178" i="7"/>
  <c r="I178" i="7"/>
  <c r="H178" i="7"/>
  <c r="G178" i="7"/>
  <c r="V177" i="7"/>
  <c r="S177" i="7"/>
  <c r="T177" i="7" s="1"/>
  <c r="M177" i="7"/>
  <c r="L177" i="7"/>
  <c r="K177" i="7"/>
  <c r="J177" i="7"/>
  <c r="I177" i="7"/>
  <c r="H177" i="7"/>
  <c r="G177" i="7"/>
  <c r="V176" i="7"/>
  <c r="S176" i="7"/>
  <c r="T176" i="7" s="1"/>
  <c r="M176" i="7"/>
  <c r="L176" i="7"/>
  <c r="K176" i="7"/>
  <c r="J176" i="7"/>
  <c r="I176" i="7"/>
  <c r="H176" i="7"/>
  <c r="G176" i="7"/>
  <c r="V175" i="7"/>
  <c r="S175" i="7"/>
  <c r="T175" i="7" s="1"/>
  <c r="M175" i="7"/>
  <c r="L175" i="7"/>
  <c r="K175" i="7"/>
  <c r="J175" i="7"/>
  <c r="I175" i="7"/>
  <c r="H175" i="7"/>
  <c r="G175" i="7"/>
  <c r="V174" i="7"/>
  <c r="S174" i="7"/>
  <c r="T174" i="7" s="1"/>
  <c r="M174" i="7"/>
  <c r="L174" i="7"/>
  <c r="K174" i="7"/>
  <c r="J174" i="7"/>
  <c r="I174" i="7"/>
  <c r="H174" i="7"/>
  <c r="G174" i="7"/>
  <c r="V173" i="7"/>
  <c r="S173" i="7"/>
  <c r="T173" i="7" s="1"/>
  <c r="M173" i="7"/>
  <c r="L173" i="7"/>
  <c r="K173" i="7"/>
  <c r="J173" i="7"/>
  <c r="I173" i="7"/>
  <c r="H173" i="7"/>
  <c r="G173" i="7"/>
  <c r="V172" i="7"/>
  <c r="S172" i="7"/>
  <c r="T172" i="7" s="1"/>
  <c r="M172" i="7"/>
  <c r="L172" i="7"/>
  <c r="K172" i="7"/>
  <c r="J172" i="7"/>
  <c r="I172" i="7"/>
  <c r="H172" i="7"/>
  <c r="G172" i="7"/>
  <c r="V171" i="7"/>
  <c r="T171" i="7"/>
  <c r="S171" i="7"/>
  <c r="M171" i="7"/>
  <c r="L171" i="7"/>
  <c r="K171" i="7"/>
  <c r="J171" i="7"/>
  <c r="I171" i="7"/>
  <c r="H171" i="7"/>
  <c r="G171" i="7"/>
  <c r="V170" i="7"/>
  <c r="S170" i="7"/>
  <c r="T170" i="7" s="1"/>
  <c r="M170" i="7"/>
  <c r="L170" i="7"/>
  <c r="K170" i="7"/>
  <c r="J170" i="7"/>
  <c r="I170" i="7"/>
  <c r="H170" i="7"/>
  <c r="G170" i="7"/>
  <c r="V169" i="7"/>
  <c r="S169" i="7"/>
  <c r="T169" i="7" s="1"/>
  <c r="M169" i="7"/>
  <c r="L169" i="7"/>
  <c r="K169" i="7"/>
  <c r="J169" i="7"/>
  <c r="I169" i="7"/>
  <c r="H169" i="7"/>
  <c r="G169" i="7"/>
  <c r="V168" i="7"/>
  <c r="S168" i="7"/>
  <c r="T168" i="7" s="1"/>
  <c r="M168" i="7"/>
  <c r="L168" i="7"/>
  <c r="K168" i="7"/>
  <c r="J168" i="7"/>
  <c r="I168" i="7"/>
  <c r="H168" i="7"/>
  <c r="G168" i="7"/>
  <c r="V167" i="7"/>
  <c r="S167" i="7"/>
  <c r="T167" i="7" s="1"/>
  <c r="M167" i="7"/>
  <c r="L167" i="7"/>
  <c r="K167" i="7"/>
  <c r="J167" i="7"/>
  <c r="I167" i="7"/>
  <c r="H167" i="7"/>
  <c r="G167" i="7"/>
  <c r="V166" i="7"/>
  <c r="S166" i="7"/>
  <c r="T166" i="7" s="1"/>
  <c r="M166" i="7"/>
  <c r="L166" i="7"/>
  <c r="K166" i="7"/>
  <c r="J166" i="7"/>
  <c r="I166" i="7"/>
  <c r="H166" i="7"/>
  <c r="G166" i="7"/>
  <c r="V165" i="7"/>
  <c r="S165" i="7"/>
  <c r="T165" i="7" s="1"/>
  <c r="M165" i="7"/>
  <c r="L165" i="7"/>
  <c r="K165" i="7"/>
  <c r="J165" i="7"/>
  <c r="I165" i="7"/>
  <c r="H165" i="7"/>
  <c r="G165" i="7"/>
  <c r="V164" i="7"/>
  <c r="S164" i="7"/>
  <c r="T164" i="7" s="1"/>
  <c r="M164" i="7"/>
  <c r="L164" i="7"/>
  <c r="K164" i="7"/>
  <c r="J164" i="7"/>
  <c r="I164" i="7"/>
  <c r="H164" i="7"/>
  <c r="G164" i="7"/>
  <c r="V163" i="7"/>
  <c r="T163" i="7"/>
  <c r="S163" i="7"/>
  <c r="M163" i="7"/>
  <c r="L163" i="7"/>
  <c r="K163" i="7"/>
  <c r="J163" i="7"/>
  <c r="I163" i="7"/>
  <c r="H163" i="7"/>
  <c r="G163" i="7"/>
  <c r="V162" i="7"/>
  <c r="S162" i="7"/>
  <c r="T162" i="7" s="1"/>
  <c r="M162" i="7"/>
  <c r="L162" i="7"/>
  <c r="K162" i="7"/>
  <c r="J162" i="7"/>
  <c r="I162" i="7"/>
  <c r="H162" i="7"/>
  <c r="G162" i="7"/>
  <c r="V161" i="7"/>
  <c r="S161" i="7"/>
  <c r="T161" i="7" s="1"/>
  <c r="M161" i="7"/>
  <c r="L161" i="7"/>
  <c r="K161" i="7"/>
  <c r="J161" i="7"/>
  <c r="I161" i="7"/>
  <c r="H161" i="7"/>
  <c r="G161" i="7"/>
  <c r="V160" i="7"/>
  <c r="S160" i="7"/>
  <c r="T160" i="7" s="1"/>
  <c r="M160" i="7"/>
  <c r="L160" i="7"/>
  <c r="K160" i="7"/>
  <c r="J160" i="7"/>
  <c r="I160" i="7"/>
  <c r="H160" i="7"/>
  <c r="G160" i="7"/>
  <c r="V159" i="7"/>
  <c r="S159" i="7"/>
  <c r="T159" i="7" s="1"/>
  <c r="M159" i="7"/>
  <c r="L159" i="7"/>
  <c r="K159" i="7"/>
  <c r="J159" i="7"/>
  <c r="I159" i="7"/>
  <c r="H159" i="7"/>
  <c r="G159" i="7"/>
  <c r="V158" i="7"/>
  <c r="S158" i="7"/>
  <c r="T158" i="7" s="1"/>
  <c r="M158" i="7"/>
  <c r="L158" i="7"/>
  <c r="K158" i="7"/>
  <c r="J158" i="7"/>
  <c r="I158" i="7"/>
  <c r="H158" i="7"/>
  <c r="G158" i="7"/>
  <c r="V157" i="7"/>
  <c r="S157" i="7"/>
  <c r="T157" i="7" s="1"/>
  <c r="M157" i="7"/>
  <c r="L157" i="7"/>
  <c r="K157" i="7"/>
  <c r="J157" i="7"/>
  <c r="I157" i="7"/>
  <c r="H157" i="7"/>
  <c r="G157" i="7"/>
  <c r="V156" i="7"/>
  <c r="S156" i="7"/>
  <c r="T156" i="7" s="1"/>
  <c r="M156" i="7"/>
  <c r="L156" i="7"/>
  <c r="K156" i="7"/>
  <c r="J156" i="7"/>
  <c r="I156" i="7"/>
  <c r="H156" i="7"/>
  <c r="G156" i="7"/>
  <c r="V155" i="7"/>
  <c r="T155" i="7"/>
  <c r="S155" i="7"/>
  <c r="M155" i="7"/>
  <c r="L155" i="7"/>
  <c r="K155" i="7"/>
  <c r="J155" i="7"/>
  <c r="I155" i="7"/>
  <c r="H155" i="7"/>
  <c r="G155" i="7"/>
  <c r="V154" i="7"/>
  <c r="S154" i="7"/>
  <c r="T154" i="7" s="1"/>
  <c r="M154" i="7"/>
  <c r="L154" i="7"/>
  <c r="K154" i="7"/>
  <c r="J154" i="7"/>
  <c r="I154" i="7"/>
  <c r="H154" i="7"/>
  <c r="G154" i="7"/>
  <c r="V153" i="7"/>
  <c r="S153" i="7"/>
  <c r="T153" i="7" s="1"/>
  <c r="M153" i="7"/>
  <c r="L153" i="7"/>
  <c r="K153" i="7"/>
  <c r="J153" i="7"/>
  <c r="I153" i="7"/>
  <c r="H153" i="7"/>
  <c r="G153" i="7"/>
  <c r="V152" i="7"/>
  <c r="S152" i="7"/>
  <c r="T152" i="7" s="1"/>
  <c r="M152" i="7"/>
  <c r="L152" i="7"/>
  <c r="K152" i="7"/>
  <c r="J152" i="7"/>
  <c r="I152" i="7"/>
  <c r="H152" i="7"/>
  <c r="G152" i="7"/>
  <c r="V151" i="7"/>
  <c r="S151" i="7"/>
  <c r="T151" i="7" s="1"/>
  <c r="M151" i="7"/>
  <c r="L151" i="7"/>
  <c r="K151" i="7"/>
  <c r="J151" i="7"/>
  <c r="I151" i="7"/>
  <c r="H151" i="7"/>
  <c r="G151" i="7"/>
  <c r="V150" i="7"/>
  <c r="S150" i="7"/>
  <c r="T150" i="7" s="1"/>
  <c r="M150" i="7"/>
  <c r="L150" i="7"/>
  <c r="K150" i="7"/>
  <c r="J150" i="7"/>
  <c r="I150" i="7"/>
  <c r="H150" i="7"/>
  <c r="G150" i="7"/>
  <c r="V149" i="7"/>
  <c r="S149" i="7"/>
  <c r="T149" i="7" s="1"/>
  <c r="M149" i="7"/>
  <c r="L149" i="7"/>
  <c r="K149" i="7"/>
  <c r="J149" i="7"/>
  <c r="I149" i="7"/>
  <c r="H149" i="7"/>
  <c r="G149" i="7"/>
  <c r="V148" i="7"/>
  <c r="S148" i="7"/>
  <c r="T148" i="7" s="1"/>
  <c r="M148" i="7"/>
  <c r="L148" i="7"/>
  <c r="K148" i="7"/>
  <c r="J148" i="7"/>
  <c r="I148" i="7"/>
  <c r="H148" i="7"/>
  <c r="G148" i="7"/>
  <c r="V147" i="7"/>
  <c r="T147" i="7"/>
  <c r="S147" i="7"/>
  <c r="M147" i="7"/>
  <c r="L147" i="7"/>
  <c r="K147" i="7"/>
  <c r="J147" i="7"/>
  <c r="I147" i="7"/>
  <c r="H147" i="7"/>
  <c r="G147" i="7"/>
  <c r="V146" i="7"/>
  <c r="S146" i="7"/>
  <c r="T146" i="7" s="1"/>
  <c r="M146" i="7"/>
  <c r="L146" i="7"/>
  <c r="K146" i="7"/>
  <c r="J146" i="7"/>
  <c r="I146" i="7"/>
  <c r="H146" i="7"/>
  <c r="G146" i="7"/>
  <c r="V145" i="7"/>
  <c r="S145" i="7"/>
  <c r="T145" i="7" s="1"/>
  <c r="M145" i="7"/>
  <c r="L145" i="7"/>
  <c r="K145" i="7"/>
  <c r="J145" i="7"/>
  <c r="I145" i="7"/>
  <c r="H145" i="7"/>
  <c r="G145" i="7"/>
  <c r="V144" i="7"/>
  <c r="S144" i="7"/>
  <c r="T144" i="7" s="1"/>
  <c r="M144" i="7"/>
  <c r="L144" i="7"/>
  <c r="K144" i="7"/>
  <c r="J144" i="7"/>
  <c r="I144" i="7"/>
  <c r="H144" i="7"/>
  <c r="G144" i="7"/>
  <c r="V143" i="7"/>
  <c r="S143" i="7"/>
  <c r="T143" i="7" s="1"/>
  <c r="M143" i="7"/>
  <c r="L143" i="7"/>
  <c r="K143" i="7"/>
  <c r="J143" i="7"/>
  <c r="I143" i="7"/>
  <c r="H143" i="7"/>
  <c r="G143" i="7"/>
  <c r="V142" i="7"/>
  <c r="S142" i="7"/>
  <c r="T142" i="7" s="1"/>
  <c r="M142" i="7"/>
  <c r="L142" i="7"/>
  <c r="K142" i="7"/>
  <c r="J142" i="7"/>
  <c r="I142" i="7"/>
  <c r="H142" i="7"/>
  <c r="G142" i="7"/>
  <c r="V141" i="7"/>
  <c r="S141" i="7"/>
  <c r="T141" i="7" s="1"/>
  <c r="M141" i="7"/>
  <c r="L141" i="7"/>
  <c r="K141" i="7"/>
  <c r="J141" i="7"/>
  <c r="I141" i="7"/>
  <c r="H141" i="7"/>
  <c r="G141" i="7"/>
  <c r="V140" i="7"/>
  <c r="S140" i="7"/>
  <c r="T140" i="7" s="1"/>
  <c r="M140" i="7"/>
  <c r="L140" i="7"/>
  <c r="K140" i="7"/>
  <c r="J140" i="7"/>
  <c r="I140" i="7"/>
  <c r="H140" i="7"/>
  <c r="G140" i="7"/>
  <c r="V139" i="7"/>
  <c r="T139" i="7"/>
  <c r="S139" i="7"/>
  <c r="M139" i="7"/>
  <c r="L139" i="7"/>
  <c r="K139" i="7"/>
  <c r="J139" i="7"/>
  <c r="I139" i="7"/>
  <c r="H139" i="7"/>
  <c r="G139" i="7"/>
  <c r="V138" i="7"/>
  <c r="S138" i="7"/>
  <c r="T138" i="7" s="1"/>
  <c r="M138" i="7"/>
  <c r="L138" i="7"/>
  <c r="K138" i="7"/>
  <c r="J138" i="7"/>
  <c r="I138" i="7"/>
  <c r="H138" i="7"/>
  <c r="G138" i="7"/>
  <c r="V137" i="7"/>
  <c r="S137" i="7"/>
  <c r="T137" i="7" s="1"/>
  <c r="M137" i="7"/>
  <c r="L137" i="7"/>
  <c r="K137" i="7"/>
  <c r="J137" i="7"/>
  <c r="I137" i="7"/>
  <c r="H137" i="7"/>
  <c r="G137" i="7"/>
  <c r="V136" i="7"/>
  <c r="S136" i="7"/>
  <c r="T136" i="7" s="1"/>
  <c r="M136" i="7"/>
  <c r="L136" i="7"/>
  <c r="K136" i="7"/>
  <c r="J136" i="7"/>
  <c r="I136" i="7"/>
  <c r="H136" i="7"/>
  <c r="G136" i="7"/>
  <c r="V135" i="7"/>
  <c r="S135" i="7"/>
  <c r="T135" i="7" s="1"/>
  <c r="M135" i="7"/>
  <c r="L135" i="7"/>
  <c r="K135" i="7"/>
  <c r="J135" i="7"/>
  <c r="I135" i="7"/>
  <c r="H135" i="7"/>
  <c r="G135" i="7"/>
  <c r="V134" i="7"/>
  <c r="S134" i="7"/>
  <c r="T134" i="7" s="1"/>
  <c r="M134" i="7"/>
  <c r="L134" i="7"/>
  <c r="K134" i="7"/>
  <c r="J134" i="7"/>
  <c r="I134" i="7"/>
  <c r="H134" i="7"/>
  <c r="G134" i="7"/>
  <c r="V133" i="7"/>
  <c r="S133" i="7"/>
  <c r="T133" i="7" s="1"/>
  <c r="M133" i="7"/>
  <c r="L133" i="7"/>
  <c r="K133" i="7"/>
  <c r="J133" i="7"/>
  <c r="I133" i="7"/>
  <c r="H133" i="7"/>
  <c r="G133" i="7"/>
  <c r="V132" i="7"/>
  <c r="S132" i="7"/>
  <c r="T132" i="7" s="1"/>
  <c r="M132" i="7"/>
  <c r="L132" i="7"/>
  <c r="K132" i="7"/>
  <c r="J132" i="7"/>
  <c r="I132" i="7"/>
  <c r="H132" i="7"/>
  <c r="G132" i="7"/>
  <c r="V131" i="7"/>
  <c r="T131" i="7"/>
  <c r="S131" i="7"/>
  <c r="M131" i="7"/>
  <c r="L131" i="7"/>
  <c r="K131" i="7"/>
  <c r="J131" i="7"/>
  <c r="I131" i="7"/>
  <c r="H131" i="7"/>
  <c r="G131" i="7"/>
  <c r="V130" i="7"/>
  <c r="S130" i="7"/>
  <c r="T130" i="7" s="1"/>
  <c r="M130" i="7"/>
  <c r="L130" i="7"/>
  <c r="K130" i="7"/>
  <c r="J130" i="7"/>
  <c r="I130" i="7"/>
  <c r="H130" i="7"/>
  <c r="G130" i="7"/>
  <c r="V129" i="7"/>
  <c r="S129" i="7"/>
  <c r="T129" i="7" s="1"/>
  <c r="M129" i="7"/>
  <c r="L129" i="7"/>
  <c r="K129" i="7"/>
  <c r="J129" i="7"/>
  <c r="I129" i="7"/>
  <c r="H129" i="7"/>
  <c r="G129" i="7"/>
  <c r="V128" i="7"/>
  <c r="S128" i="7"/>
  <c r="T128" i="7" s="1"/>
  <c r="M128" i="7"/>
  <c r="L128" i="7"/>
  <c r="K128" i="7"/>
  <c r="J128" i="7"/>
  <c r="I128" i="7"/>
  <c r="H128" i="7"/>
  <c r="G128" i="7"/>
  <c r="V127" i="7"/>
  <c r="S127" i="7"/>
  <c r="T127" i="7" s="1"/>
  <c r="M127" i="7"/>
  <c r="L127" i="7"/>
  <c r="K127" i="7"/>
  <c r="J127" i="7"/>
  <c r="I127" i="7"/>
  <c r="H127" i="7"/>
  <c r="G127" i="7"/>
  <c r="V126" i="7"/>
  <c r="S126" i="7"/>
  <c r="T126" i="7" s="1"/>
  <c r="M126" i="7"/>
  <c r="L126" i="7"/>
  <c r="K126" i="7"/>
  <c r="J126" i="7"/>
  <c r="I126" i="7"/>
  <c r="H126" i="7"/>
  <c r="G126" i="7"/>
  <c r="V125" i="7"/>
  <c r="S125" i="7"/>
  <c r="T125" i="7" s="1"/>
  <c r="M125" i="7"/>
  <c r="L125" i="7"/>
  <c r="K125" i="7"/>
  <c r="J125" i="7"/>
  <c r="I125" i="7"/>
  <c r="H125" i="7"/>
  <c r="G125" i="7"/>
  <c r="V124" i="7"/>
  <c r="S124" i="7"/>
  <c r="T124" i="7" s="1"/>
  <c r="M124" i="7"/>
  <c r="L124" i="7"/>
  <c r="K124" i="7"/>
  <c r="J124" i="7"/>
  <c r="I124" i="7"/>
  <c r="H124" i="7"/>
  <c r="G124" i="7"/>
  <c r="V123" i="7"/>
  <c r="T123" i="7"/>
  <c r="S123" i="7"/>
  <c r="M123" i="7"/>
  <c r="L123" i="7"/>
  <c r="K123" i="7"/>
  <c r="J123" i="7"/>
  <c r="I123" i="7"/>
  <c r="H123" i="7"/>
  <c r="G123" i="7"/>
  <c r="V122" i="7"/>
  <c r="S122" i="7"/>
  <c r="T122" i="7" s="1"/>
  <c r="M122" i="7"/>
  <c r="L122" i="7"/>
  <c r="K122" i="7"/>
  <c r="J122" i="7"/>
  <c r="I122" i="7"/>
  <c r="H122" i="7"/>
  <c r="G122" i="7"/>
  <c r="V121" i="7"/>
  <c r="S121" i="7"/>
  <c r="T121" i="7" s="1"/>
  <c r="M121" i="7"/>
  <c r="L121" i="7"/>
  <c r="K121" i="7"/>
  <c r="J121" i="7"/>
  <c r="I121" i="7"/>
  <c r="H121" i="7"/>
  <c r="G121" i="7"/>
  <c r="V120" i="7"/>
  <c r="S120" i="7"/>
  <c r="T120" i="7" s="1"/>
  <c r="M120" i="7"/>
  <c r="L120" i="7"/>
  <c r="K120" i="7"/>
  <c r="J120" i="7"/>
  <c r="I120" i="7"/>
  <c r="H120" i="7"/>
  <c r="G120" i="7"/>
  <c r="V119" i="7"/>
  <c r="S119" i="7"/>
  <c r="T119" i="7" s="1"/>
  <c r="M119" i="7"/>
  <c r="L119" i="7"/>
  <c r="K119" i="7"/>
  <c r="J119" i="7"/>
  <c r="I119" i="7"/>
  <c r="H119" i="7"/>
  <c r="G119" i="7"/>
  <c r="V118" i="7"/>
  <c r="S118" i="7"/>
  <c r="T118" i="7" s="1"/>
  <c r="M118" i="7"/>
  <c r="L118" i="7"/>
  <c r="K118" i="7"/>
  <c r="J118" i="7"/>
  <c r="I118" i="7"/>
  <c r="H118" i="7"/>
  <c r="G118" i="7"/>
  <c r="V117" i="7"/>
  <c r="S117" i="7"/>
  <c r="T117" i="7" s="1"/>
  <c r="M117" i="7"/>
  <c r="L117" i="7"/>
  <c r="K117" i="7"/>
  <c r="J117" i="7"/>
  <c r="I117" i="7"/>
  <c r="H117" i="7"/>
  <c r="G117" i="7"/>
  <c r="V116" i="7"/>
  <c r="S116" i="7"/>
  <c r="T116" i="7" s="1"/>
  <c r="M116" i="7"/>
  <c r="L116" i="7"/>
  <c r="K116" i="7"/>
  <c r="J116" i="7"/>
  <c r="I116" i="7"/>
  <c r="H116" i="7"/>
  <c r="G116" i="7"/>
  <c r="V115" i="7"/>
  <c r="T115" i="7"/>
  <c r="S115" i="7"/>
  <c r="M115" i="7"/>
  <c r="L115" i="7"/>
  <c r="K115" i="7"/>
  <c r="J115" i="7"/>
  <c r="I115" i="7"/>
  <c r="H115" i="7"/>
  <c r="G115" i="7"/>
  <c r="V114" i="7"/>
  <c r="S114" i="7"/>
  <c r="T114" i="7" s="1"/>
  <c r="M114" i="7"/>
  <c r="L114" i="7"/>
  <c r="K114" i="7"/>
  <c r="J114" i="7"/>
  <c r="I114" i="7"/>
  <c r="H114" i="7"/>
  <c r="G114" i="7"/>
  <c r="V113" i="7"/>
  <c r="S113" i="7"/>
  <c r="T113" i="7" s="1"/>
  <c r="M113" i="7"/>
  <c r="L113" i="7"/>
  <c r="K113" i="7"/>
  <c r="J113" i="7"/>
  <c r="I113" i="7"/>
  <c r="H113" i="7"/>
  <c r="G113" i="7"/>
  <c r="V112" i="7"/>
  <c r="S112" i="7"/>
  <c r="T112" i="7" s="1"/>
  <c r="M112" i="7"/>
  <c r="L112" i="7"/>
  <c r="K112" i="7"/>
  <c r="J112" i="7"/>
  <c r="I112" i="7"/>
  <c r="H112" i="7"/>
  <c r="G112" i="7"/>
  <c r="V111" i="7"/>
  <c r="S111" i="7"/>
  <c r="T111" i="7" s="1"/>
  <c r="M111" i="7"/>
  <c r="L111" i="7"/>
  <c r="K111" i="7"/>
  <c r="J111" i="7"/>
  <c r="I111" i="7"/>
  <c r="H111" i="7"/>
  <c r="G111" i="7"/>
  <c r="V110" i="7"/>
  <c r="S110" i="7"/>
  <c r="T110" i="7" s="1"/>
  <c r="M110" i="7"/>
  <c r="L110" i="7"/>
  <c r="K110" i="7"/>
  <c r="J110" i="7"/>
  <c r="I110" i="7"/>
  <c r="H110" i="7"/>
  <c r="G110" i="7"/>
  <c r="V109" i="7"/>
  <c r="S109" i="7"/>
  <c r="T109" i="7" s="1"/>
  <c r="M109" i="7"/>
  <c r="L109" i="7"/>
  <c r="K109" i="7"/>
  <c r="J109" i="7"/>
  <c r="I109" i="7"/>
  <c r="H109" i="7"/>
  <c r="G109" i="7"/>
  <c r="V108" i="7"/>
  <c r="S108" i="7"/>
  <c r="T108" i="7" s="1"/>
  <c r="M108" i="7"/>
  <c r="L108" i="7"/>
  <c r="K108" i="7"/>
  <c r="J108" i="7"/>
  <c r="I108" i="7"/>
  <c r="H108" i="7"/>
  <c r="G108" i="7"/>
  <c r="V107" i="7"/>
  <c r="T107" i="7"/>
  <c r="S107" i="7"/>
  <c r="M107" i="7"/>
  <c r="L107" i="7"/>
  <c r="K107" i="7"/>
  <c r="J107" i="7"/>
  <c r="I107" i="7"/>
  <c r="H107" i="7"/>
  <c r="G107" i="7"/>
  <c r="V106" i="7"/>
  <c r="S106" i="7"/>
  <c r="T106" i="7" s="1"/>
  <c r="M106" i="7"/>
  <c r="L106" i="7"/>
  <c r="K106" i="7"/>
  <c r="J106" i="7"/>
  <c r="I106" i="7"/>
  <c r="H106" i="7"/>
  <c r="G106" i="7"/>
  <c r="V105" i="7"/>
  <c r="S105" i="7"/>
  <c r="T105" i="7" s="1"/>
  <c r="M105" i="7"/>
  <c r="L105" i="7"/>
  <c r="K105" i="7"/>
  <c r="J105" i="7"/>
  <c r="I105" i="7"/>
  <c r="H105" i="7"/>
  <c r="G105" i="7"/>
  <c r="V104" i="7"/>
  <c r="S104" i="7"/>
  <c r="T104" i="7" s="1"/>
  <c r="M104" i="7"/>
  <c r="L104" i="7"/>
  <c r="K104" i="7"/>
  <c r="J104" i="7"/>
  <c r="I104" i="7"/>
  <c r="H104" i="7"/>
  <c r="G104" i="7"/>
  <c r="V103" i="7"/>
  <c r="S103" i="7"/>
  <c r="T103" i="7" s="1"/>
  <c r="M103" i="7"/>
  <c r="L103" i="7"/>
  <c r="K103" i="7"/>
  <c r="J103" i="7"/>
  <c r="I103" i="7"/>
  <c r="H103" i="7"/>
  <c r="G103" i="7"/>
  <c r="V102" i="7"/>
  <c r="S102" i="7"/>
  <c r="T102" i="7" s="1"/>
  <c r="M102" i="7"/>
  <c r="L102" i="7"/>
  <c r="K102" i="7"/>
  <c r="J102" i="7"/>
  <c r="I102" i="7"/>
  <c r="H102" i="7"/>
  <c r="G102" i="7"/>
  <c r="V101" i="7"/>
  <c r="S101" i="7"/>
  <c r="T101" i="7" s="1"/>
  <c r="M101" i="7"/>
  <c r="L101" i="7"/>
  <c r="K101" i="7"/>
  <c r="J101" i="7"/>
  <c r="I101" i="7"/>
  <c r="H101" i="7"/>
  <c r="G101" i="7"/>
  <c r="V100" i="7"/>
  <c r="S100" i="7"/>
  <c r="T100" i="7" s="1"/>
  <c r="M100" i="7"/>
  <c r="L100" i="7"/>
  <c r="K100" i="7"/>
  <c r="J100" i="7"/>
  <c r="I100" i="7"/>
  <c r="H100" i="7"/>
  <c r="G100" i="7"/>
  <c r="V99" i="7"/>
  <c r="T99" i="7"/>
  <c r="S99" i="7"/>
  <c r="M99" i="7"/>
  <c r="L99" i="7"/>
  <c r="K99" i="7"/>
  <c r="J99" i="7"/>
  <c r="I99" i="7"/>
  <c r="H99" i="7"/>
  <c r="G99" i="7"/>
  <c r="V98" i="7"/>
  <c r="S98" i="7"/>
  <c r="T98" i="7" s="1"/>
  <c r="M98" i="7"/>
  <c r="L98" i="7"/>
  <c r="K98" i="7"/>
  <c r="J98" i="7"/>
  <c r="I98" i="7"/>
  <c r="H98" i="7"/>
  <c r="G98" i="7"/>
  <c r="V97" i="7"/>
  <c r="S97" i="7"/>
  <c r="T97" i="7" s="1"/>
  <c r="M97" i="7"/>
  <c r="L97" i="7"/>
  <c r="K97" i="7"/>
  <c r="J97" i="7"/>
  <c r="I97" i="7"/>
  <c r="H97" i="7"/>
  <c r="G97" i="7"/>
  <c r="V96" i="7"/>
  <c r="S96" i="7"/>
  <c r="T96" i="7" s="1"/>
  <c r="M96" i="7"/>
  <c r="L96" i="7"/>
  <c r="K96" i="7"/>
  <c r="J96" i="7"/>
  <c r="I96" i="7"/>
  <c r="H96" i="7"/>
  <c r="G96" i="7"/>
  <c r="V95" i="7"/>
  <c r="S95" i="7"/>
  <c r="T95" i="7" s="1"/>
  <c r="M95" i="7"/>
  <c r="L95" i="7"/>
  <c r="K95" i="7"/>
  <c r="J95" i="7"/>
  <c r="I95" i="7"/>
  <c r="H95" i="7"/>
  <c r="G95" i="7"/>
  <c r="V94" i="7"/>
  <c r="S94" i="7"/>
  <c r="T94" i="7" s="1"/>
  <c r="M94" i="7"/>
  <c r="L94" i="7"/>
  <c r="K94" i="7"/>
  <c r="J94" i="7"/>
  <c r="I94" i="7"/>
  <c r="H94" i="7"/>
  <c r="G94" i="7"/>
  <c r="V93" i="7"/>
  <c r="S93" i="7"/>
  <c r="T93" i="7" s="1"/>
  <c r="M93" i="7"/>
  <c r="L93" i="7"/>
  <c r="K93" i="7"/>
  <c r="J93" i="7"/>
  <c r="I93" i="7"/>
  <c r="H93" i="7"/>
  <c r="G93" i="7"/>
  <c r="V92" i="7"/>
  <c r="S92" i="7"/>
  <c r="T92" i="7" s="1"/>
  <c r="M92" i="7"/>
  <c r="L92" i="7"/>
  <c r="K92" i="7"/>
  <c r="J92" i="7"/>
  <c r="I92" i="7"/>
  <c r="H92" i="7"/>
  <c r="G92" i="7"/>
  <c r="V91" i="7"/>
  <c r="T91" i="7"/>
  <c r="S91" i="7"/>
  <c r="M91" i="7"/>
  <c r="L91" i="7"/>
  <c r="K91" i="7"/>
  <c r="J91" i="7"/>
  <c r="I91" i="7"/>
  <c r="H91" i="7"/>
  <c r="G91" i="7"/>
  <c r="V90" i="7"/>
  <c r="S90" i="7"/>
  <c r="T90" i="7" s="1"/>
  <c r="M90" i="7"/>
  <c r="L90" i="7"/>
  <c r="K90" i="7"/>
  <c r="J90" i="7"/>
  <c r="I90" i="7"/>
  <c r="H90" i="7"/>
  <c r="G90" i="7"/>
  <c r="V89" i="7"/>
  <c r="S89" i="7"/>
  <c r="T89" i="7" s="1"/>
  <c r="M89" i="7"/>
  <c r="L89" i="7"/>
  <c r="K89" i="7"/>
  <c r="J89" i="7"/>
  <c r="I89" i="7"/>
  <c r="H89" i="7"/>
  <c r="G89" i="7"/>
  <c r="V88" i="7"/>
  <c r="S88" i="7"/>
  <c r="T88" i="7" s="1"/>
  <c r="M88" i="7"/>
  <c r="L88" i="7"/>
  <c r="K88" i="7"/>
  <c r="J88" i="7"/>
  <c r="I88" i="7"/>
  <c r="H88" i="7"/>
  <c r="G88" i="7"/>
  <c r="V87" i="7"/>
  <c r="S87" i="7"/>
  <c r="T87" i="7" s="1"/>
  <c r="M87" i="7"/>
  <c r="L87" i="7"/>
  <c r="K87" i="7"/>
  <c r="J87" i="7"/>
  <c r="I87" i="7"/>
  <c r="H87" i="7"/>
  <c r="G87" i="7"/>
  <c r="V86" i="7"/>
  <c r="S86" i="7"/>
  <c r="T86" i="7" s="1"/>
  <c r="M86" i="7"/>
  <c r="L86" i="7"/>
  <c r="K86" i="7"/>
  <c r="J86" i="7"/>
  <c r="I86" i="7"/>
  <c r="H86" i="7"/>
  <c r="G86" i="7"/>
  <c r="V85" i="7"/>
  <c r="S85" i="7"/>
  <c r="T85" i="7" s="1"/>
  <c r="M85" i="7"/>
  <c r="L85" i="7"/>
  <c r="K85" i="7"/>
  <c r="J85" i="7"/>
  <c r="I85" i="7"/>
  <c r="H85" i="7"/>
  <c r="G85" i="7"/>
  <c r="V84" i="7"/>
  <c r="S84" i="7"/>
  <c r="T84" i="7" s="1"/>
  <c r="M84" i="7"/>
  <c r="L84" i="7"/>
  <c r="K84" i="7"/>
  <c r="J84" i="7"/>
  <c r="I84" i="7"/>
  <c r="H84" i="7"/>
  <c r="G84" i="7"/>
  <c r="V83" i="7"/>
  <c r="T83" i="7"/>
  <c r="S83" i="7"/>
  <c r="M83" i="7"/>
  <c r="L83" i="7"/>
  <c r="K83" i="7"/>
  <c r="J83" i="7"/>
  <c r="I83" i="7"/>
  <c r="H83" i="7"/>
  <c r="G83" i="7"/>
  <c r="V82" i="7"/>
  <c r="S82" i="7"/>
  <c r="T82" i="7" s="1"/>
  <c r="M82" i="7"/>
  <c r="L82" i="7"/>
  <c r="K82" i="7"/>
  <c r="J82" i="7"/>
  <c r="I82" i="7"/>
  <c r="H82" i="7"/>
  <c r="G82" i="7"/>
  <c r="V81" i="7"/>
  <c r="S81" i="7"/>
  <c r="T81" i="7" s="1"/>
  <c r="M81" i="7"/>
  <c r="L81" i="7"/>
  <c r="K81" i="7"/>
  <c r="J81" i="7"/>
  <c r="I81" i="7"/>
  <c r="H81" i="7"/>
  <c r="G81" i="7"/>
  <c r="V80" i="7"/>
  <c r="S80" i="7"/>
  <c r="T80" i="7" s="1"/>
  <c r="M80" i="7"/>
  <c r="L80" i="7"/>
  <c r="K80" i="7"/>
  <c r="J80" i="7"/>
  <c r="I80" i="7"/>
  <c r="H80" i="7"/>
  <c r="G80" i="7"/>
  <c r="V79" i="7"/>
  <c r="S79" i="7"/>
  <c r="T79" i="7" s="1"/>
  <c r="M79" i="7"/>
  <c r="L79" i="7"/>
  <c r="K79" i="7"/>
  <c r="J79" i="7"/>
  <c r="I79" i="7"/>
  <c r="H79" i="7"/>
  <c r="G79" i="7"/>
  <c r="V78" i="7"/>
  <c r="S78" i="7"/>
  <c r="T78" i="7" s="1"/>
  <c r="M78" i="7"/>
  <c r="L78" i="7"/>
  <c r="K78" i="7"/>
  <c r="J78" i="7"/>
  <c r="I78" i="7"/>
  <c r="H78" i="7"/>
  <c r="G78" i="7"/>
  <c r="V77" i="7"/>
  <c r="S77" i="7"/>
  <c r="T77" i="7" s="1"/>
  <c r="M77" i="7"/>
  <c r="L77" i="7"/>
  <c r="K77" i="7"/>
  <c r="J77" i="7"/>
  <c r="I77" i="7"/>
  <c r="H77" i="7"/>
  <c r="G77" i="7"/>
  <c r="V76" i="7"/>
  <c r="S76" i="7"/>
  <c r="T76" i="7" s="1"/>
  <c r="M76" i="7"/>
  <c r="L76" i="7"/>
  <c r="K76" i="7"/>
  <c r="J76" i="7"/>
  <c r="I76" i="7"/>
  <c r="H76" i="7"/>
  <c r="G76" i="7"/>
  <c r="V75" i="7"/>
  <c r="T75" i="7"/>
  <c r="S75" i="7"/>
  <c r="M75" i="7"/>
  <c r="L75" i="7"/>
  <c r="K75" i="7"/>
  <c r="J75" i="7"/>
  <c r="I75" i="7"/>
  <c r="H75" i="7"/>
  <c r="G75" i="7"/>
  <c r="V74" i="7"/>
  <c r="S74" i="7"/>
  <c r="T74" i="7" s="1"/>
  <c r="M74" i="7"/>
  <c r="L74" i="7"/>
  <c r="K74" i="7"/>
  <c r="J74" i="7"/>
  <c r="I74" i="7"/>
  <c r="H74" i="7"/>
  <c r="G74" i="7"/>
  <c r="V73" i="7"/>
  <c r="S73" i="7"/>
  <c r="T73" i="7" s="1"/>
  <c r="M73" i="7"/>
  <c r="L73" i="7"/>
  <c r="K73" i="7"/>
  <c r="J73" i="7"/>
  <c r="I73" i="7"/>
  <c r="H73" i="7"/>
  <c r="G73" i="7"/>
  <c r="V72" i="7"/>
  <c r="S72" i="7"/>
  <c r="T72" i="7" s="1"/>
  <c r="M72" i="7"/>
  <c r="L72" i="7"/>
  <c r="K72" i="7"/>
  <c r="J72" i="7"/>
  <c r="I72" i="7"/>
  <c r="H72" i="7"/>
  <c r="G72" i="7"/>
  <c r="V71" i="7"/>
  <c r="S71" i="7"/>
  <c r="T71" i="7" s="1"/>
  <c r="M71" i="7"/>
  <c r="L71" i="7"/>
  <c r="K71" i="7"/>
  <c r="J71" i="7"/>
  <c r="I71" i="7"/>
  <c r="H71" i="7"/>
  <c r="G71" i="7"/>
  <c r="V70" i="7"/>
  <c r="S70" i="7"/>
  <c r="T70" i="7" s="1"/>
  <c r="M70" i="7"/>
  <c r="L70" i="7"/>
  <c r="K70" i="7"/>
  <c r="J70" i="7"/>
  <c r="I70" i="7"/>
  <c r="H70" i="7"/>
  <c r="G70" i="7"/>
  <c r="V69" i="7"/>
  <c r="S69" i="7"/>
  <c r="T69" i="7" s="1"/>
  <c r="M69" i="7"/>
  <c r="L69" i="7"/>
  <c r="K69" i="7"/>
  <c r="J69" i="7"/>
  <c r="I69" i="7"/>
  <c r="H69" i="7"/>
  <c r="G69" i="7"/>
  <c r="V68" i="7"/>
  <c r="S68" i="7"/>
  <c r="T68" i="7" s="1"/>
  <c r="M68" i="7"/>
  <c r="L68" i="7"/>
  <c r="K68" i="7"/>
  <c r="J68" i="7"/>
  <c r="I68" i="7"/>
  <c r="H68" i="7"/>
  <c r="G68" i="7"/>
  <c r="V67" i="7"/>
  <c r="T67" i="7"/>
  <c r="S67" i="7"/>
  <c r="M67" i="7"/>
  <c r="L67" i="7"/>
  <c r="K67" i="7"/>
  <c r="J67" i="7"/>
  <c r="I67" i="7"/>
  <c r="H67" i="7"/>
  <c r="G67" i="7"/>
  <c r="V66" i="7"/>
  <c r="S66" i="7"/>
  <c r="T66" i="7" s="1"/>
  <c r="M66" i="7"/>
  <c r="L66" i="7"/>
  <c r="K66" i="7"/>
  <c r="J66" i="7"/>
  <c r="I66" i="7"/>
  <c r="H66" i="7"/>
  <c r="G66" i="7"/>
  <c r="V65" i="7"/>
  <c r="S65" i="7"/>
  <c r="T65" i="7" s="1"/>
  <c r="M65" i="7"/>
  <c r="L65" i="7"/>
  <c r="K65" i="7"/>
  <c r="J65" i="7"/>
  <c r="I65" i="7"/>
  <c r="H65" i="7"/>
  <c r="G65" i="7"/>
  <c r="V64" i="7"/>
  <c r="S64" i="7"/>
  <c r="T64" i="7" s="1"/>
  <c r="M64" i="7"/>
  <c r="L64" i="7"/>
  <c r="K64" i="7"/>
  <c r="J64" i="7"/>
  <c r="I64" i="7"/>
  <c r="H64" i="7"/>
  <c r="G64" i="7"/>
  <c r="V63" i="7"/>
  <c r="S63" i="7"/>
  <c r="T63" i="7" s="1"/>
  <c r="M63" i="7"/>
  <c r="L63" i="7"/>
  <c r="K63" i="7"/>
  <c r="J63" i="7"/>
  <c r="I63" i="7"/>
  <c r="H63" i="7"/>
  <c r="G63" i="7"/>
  <c r="V62" i="7"/>
  <c r="S62" i="7"/>
  <c r="T62" i="7" s="1"/>
  <c r="M62" i="7"/>
  <c r="L62" i="7"/>
  <c r="K62" i="7"/>
  <c r="J62" i="7"/>
  <c r="I62" i="7"/>
  <c r="H62" i="7"/>
  <c r="G62" i="7"/>
  <c r="V61" i="7"/>
  <c r="S61" i="7"/>
  <c r="T61" i="7" s="1"/>
  <c r="M61" i="7"/>
  <c r="L61" i="7"/>
  <c r="K61" i="7"/>
  <c r="J61" i="7"/>
  <c r="I61" i="7"/>
  <c r="H61" i="7"/>
  <c r="G61" i="7"/>
  <c r="V60" i="7"/>
  <c r="S60" i="7"/>
  <c r="T60" i="7" s="1"/>
  <c r="M60" i="7"/>
  <c r="L60" i="7"/>
  <c r="K60" i="7"/>
  <c r="J60" i="7"/>
  <c r="I60" i="7"/>
  <c r="H60" i="7"/>
  <c r="G60" i="7"/>
  <c r="V59" i="7"/>
  <c r="T59" i="7"/>
  <c r="S59" i="7"/>
  <c r="M59" i="7"/>
  <c r="L59" i="7"/>
  <c r="K59" i="7"/>
  <c r="J59" i="7"/>
  <c r="I59" i="7"/>
  <c r="H59" i="7"/>
  <c r="G59" i="7"/>
  <c r="V58" i="7"/>
  <c r="S58" i="7"/>
  <c r="T58" i="7" s="1"/>
  <c r="M58" i="7"/>
  <c r="L58" i="7"/>
  <c r="K58" i="7"/>
  <c r="J58" i="7"/>
  <c r="I58" i="7"/>
  <c r="H58" i="7"/>
  <c r="G58" i="7"/>
  <c r="V57" i="7"/>
  <c r="S57" i="7"/>
  <c r="T57" i="7" s="1"/>
  <c r="M57" i="7"/>
  <c r="L57" i="7"/>
  <c r="K57" i="7"/>
  <c r="J57" i="7"/>
  <c r="I57" i="7"/>
  <c r="H57" i="7"/>
  <c r="G57" i="7"/>
  <c r="V56" i="7"/>
  <c r="S56" i="7"/>
  <c r="T56" i="7" s="1"/>
  <c r="M56" i="7"/>
  <c r="L56" i="7"/>
  <c r="K56" i="7"/>
  <c r="J56" i="7"/>
  <c r="I56" i="7"/>
  <c r="H56" i="7"/>
  <c r="G56" i="7"/>
  <c r="V55" i="7"/>
  <c r="S55" i="7"/>
  <c r="T55" i="7" s="1"/>
  <c r="M55" i="7"/>
  <c r="L55" i="7"/>
  <c r="K55" i="7"/>
  <c r="J55" i="7"/>
  <c r="I55" i="7"/>
  <c r="H55" i="7"/>
  <c r="G55" i="7"/>
  <c r="V54" i="7"/>
  <c r="S54" i="7"/>
  <c r="T54" i="7" s="1"/>
  <c r="M54" i="7"/>
  <c r="L54" i="7"/>
  <c r="K54" i="7"/>
  <c r="J54" i="7"/>
  <c r="I54" i="7"/>
  <c r="H54" i="7"/>
  <c r="G54" i="7"/>
  <c r="V53" i="7"/>
  <c r="S53" i="7"/>
  <c r="T53" i="7" s="1"/>
  <c r="M53" i="7"/>
  <c r="L53" i="7"/>
  <c r="K53" i="7"/>
  <c r="J53" i="7"/>
  <c r="I53" i="7"/>
  <c r="H53" i="7"/>
  <c r="G53" i="7"/>
  <c r="V52" i="7"/>
  <c r="S52" i="7"/>
  <c r="T52" i="7" s="1"/>
  <c r="M52" i="7"/>
  <c r="L52" i="7"/>
  <c r="K52" i="7"/>
  <c r="J52" i="7"/>
  <c r="I52" i="7"/>
  <c r="H52" i="7"/>
  <c r="G52" i="7"/>
  <c r="V51" i="7"/>
  <c r="T51" i="7"/>
  <c r="S51" i="7"/>
  <c r="M51" i="7"/>
  <c r="L51" i="7"/>
  <c r="K51" i="7"/>
  <c r="J51" i="7"/>
  <c r="I51" i="7"/>
  <c r="H51" i="7"/>
  <c r="G51" i="7"/>
  <c r="V50" i="7"/>
  <c r="S50" i="7"/>
  <c r="T50" i="7" s="1"/>
  <c r="M50" i="7"/>
  <c r="L50" i="7"/>
  <c r="K50" i="7"/>
  <c r="J50" i="7"/>
  <c r="I50" i="7"/>
  <c r="H50" i="7"/>
  <c r="G50" i="7"/>
  <c r="V49" i="7"/>
  <c r="S49" i="7"/>
  <c r="T49" i="7" s="1"/>
  <c r="M49" i="7"/>
  <c r="L49" i="7"/>
  <c r="K49" i="7"/>
  <c r="J49" i="7"/>
  <c r="I49" i="7"/>
  <c r="H49" i="7"/>
  <c r="G49" i="7"/>
  <c r="V48" i="7"/>
  <c r="S48" i="7"/>
  <c r="T48" i="7" s="1"/>
  <c r="M48" i="7"/>
  <c r="L48" i="7"/>
  <c r="K48" i="7"/>
  <c r="J48" i="7"/>
  <c r="I48" i="7"/>
  <c r="H48" i="7"/>
  <c r="G48" i="7"/>
  <c r="V47" i="7"/>
  <c r="S47" i="7"/>
  <c r="T47" i="7" s="1"/>
  <c r="M47" i="7"/>
  <c r="L47" i="7"/>
  <c r="K47" i="7"/>
  <c r="J47" i="7"/>
  <c r="I47" i="7"/>
  <c r="H47" i="7"/>
  <c r="G47" i="7"/>
  <c r="V46" i="7"/>
  <c r="T46" i="7"/>
  <c r="S46" i="7"/>
  <c r="M46" i="7"/>
  <c r="L46" i="7"/>
  <c r="K46" i="7"/>
  <c r="J46" i="7"/>
  <c r="I46" i="7"/>
  <c r="H46" i="7"/>
  <c r="G46" i="7"/>
  <c r="V45" i="7"/>
  <c r="S45" i="7"/>
  <c r="T45" i="7" s="1"/>
  <c r="M45" i="7"/>
  <c r="L45" i="7"/>
  <c r="K45" i="7"/>
  <c r="J45" i="7"/>
  <c r="I45" i="7"/>
  <c r="H45" i="7"/>
  <c r="G45" i="7"/>
  <c r="V44" i="7"/>
  <c r="T44" i="7"/>
  <c r="S44" i="7"/>
  <c r="M44" i="7"/>
  <c r="L44" i="7"/>
  <c r="K44" i="7"/>
  <c r="J44" i="7"/>
  <c r="I44" i="7"/>
  <c r="H44" i="7"/>
  <c r="G44" i="7"/>
  <c r="V43" i="7"/>
  <c r="S43" i="7"/>
  <c r="T43" i="7" s="1"/>
  <c r="M43" i="7"/>
  <c r="L43" i="7"/>
  <c r="K43" i="7"/>
  <c r="J43" i="7"/>
  <c r="I43" i="7"/>
  <c r="H43" i="7"/>
  <c r="G43" i="7"/>
  <c r="V42" i="7"/>
  <c r="T42" i="7"/>
  <c r="S42" i="7"/>
  <c r="M42" i="7"/>
  <c r="L42" i="7"/>
  <c r="K42" i="7"/>
  <c r="J42" i="7"/>
  <c r="I42" i="7"/>
  <c r="H42" i="7"/>
  <c r="G42" i="7"/>
  <c r="V41" i="7"/>
  <c r="S41" i="7"/>
  <c r="T41" i="7" s="1"/>
  <c r="M41" i="7"/>
  <c r="L41" i="7"/>
  <c r="K41" i="7"/>
  <c r="J41" i="7"/>
  <c r="I41" i="7"/>
  <c r="H41" i="7"/>
  <c r="G41" i="7"/>
  <c r="V40" i="7"/>
  <c r="T40" i="7"/>
  <c r="S40" i="7"/>
  <c r="M40" i="7"/>
  <c r="L40" i="7"/>
  <c r="K40" i="7"/>
  <c r="J40" i="7"/>
  <c r="I40" i="7"/>
  <c r="H40" i="7"/>
  <c r="G40" i="7"/>
  <c r="V39" i="7"/>
  <c r="S39" i="7"/>
  <c r="T39" i="7" s="1"/>
  <c r="M39" i="7"/>
  <c r="L39" i="7"/>
  <c r="K39" i="7"/>
  <c r="J39" i="7"/>
  <c r="I39" i="7"/>
  <c r="H39" i="7"/>
  <c r="G39" i="7"/>
  <c r="V38" i="7"/>
  <c r="T38" i="7"/>
  <c r="S38" i="7"/>
  <c r="M38" i="7"/>
  <c r="L38" i="7"/>
  <c r="K38" i="7"/>
  <c r="J38" i="7"/>
  <c r="I38" i="7"/>
  <c r="H38" i="7"/>
  <c r="G38" i="7"/>
  <c r="V37" i="7"/>
  <c r="S37" i="7"/>
  <c r="T37" i="7" s="1"/>
  <c r="M37" i="7"/>
  <c r="L37" i="7"/>
  <c r="K37" i="7"/>
  <c r="J37" i="7"/>
  <c r="I37" i="7"/>
  <c r="H37" i="7"/>
  <c r="G37" i="7"/>
  <c r="V36" i="7"/>
  <c r="T36" i="7"/>
  <c r="S36" i="7"/>
  <c r="M36" i="7"/>
  <c r="L36" i="7"/>
  <c r="K36" i="7"/>
  <c r="J36" i="7"/>
  <c r="I36" i="7"/>
  <c r="H36" i="7"/>
  <c r="G36" i="7"/>
  <c r="V35" i="7"/>
  <c r="S35" i="7"/>
  <c r="T35" i="7" s="1"/>
  <c r="M35" i="7"/>
  <c r="L35" i="7"/>
  <c r="K35" i="7"/>
  <c r="J35" i="7"/>
  <c r="I35" i="7"/>
  <c r="H35" i="7"/>
  <c r="G35" i="7"/>
  <c r="V34" i="7"/>
  <c r="T34" i="7"/>
  <c r="S34" i="7"/>
  <c r="M34" i="7"/>
  <c r="L34" i="7"/>
  <c r="K34" i="7"/>
  <c r="J34" i="7"/>
  <c r="I34" i="7"/>
  <c r="H34" i="7"/>
  <c r="G34" i="7"/>
  <c r="V33" i="7"/>
  <c r="S33" i="7"/>
  <c r="T33" i="7" s="1"/>
  <c r="M33" i="7"/>
  <c r="L33" i="7"/>
  <c r="K33" i="7"/>
  <c r="J33" i="7"/>
  <c r="I33" i="7"/>
  <c r="H33" i="7"/>
  <c r="G33" i="7"/>
  <c r="V32" i="7"/>
  <c r="T32" i="7"/>
  <c r="S32" i="7"/>
  <c r="M32" i="7"/>
  <c r="L32" i="7"/>
  <c r="K32" i="7"/>
  <c r="J32" i="7"/>
  <c r="I32" i="7"/>
  <c r="H32" i="7"/>
  <c r="G32" i="7"/>
  <c r="V31" i="7"/>
  <c r="S31" i="7"/>
  <c r="T31" i="7" s="1"/>
  <c r="M31" i="7"/>
  <c r="L31" i="7"/>
  <c r="K31" i="7"/>
  <c r="J31" i="7"/>
  <c r="I31" i="7"/>
  <c r="H31" i="7"/>
  <c r="G31" i="7"/>
  <c r="V30" i="7"/>
  <c r="T30" i="7"/>
  <c r="S30" i="7"/>
  <c r="M30" i="7"/>
  <c r="L30" i="7"/>
  <c r="K30" i="7"/>
  <c r="J30" i="7"/>
  <c r="I30" i="7"/>
  <c r="H30" i="7"/>
  <c r="G30" i="7"/>
  <c r="V29" i="7"/>
  <c r="S29" i="7"/>
  <c r="T29" i="7" s="1"/>
  <c r="M29" i="7"/>
  <c r="L29" i="7"/>
  <c r="K29" i="7"/>
  <c r="J29" i="7"/>
  <c r="I29" i="7"/>
  <c r="H29" i="7"/>
  <c r="G29" i="7"/>
  <c r="V28" i="7"/>
  <c r="T28" i="7"/>
  <c r="S28" i="7"/>
  <c r="M28" i="7"/>
  <c r="L28" i="7"/>
  <c r="K28" i="7"/>
  <c r="J28" i="7"/>
  <c r="I28" i="7"/>
  <c r="H28" i="7"/>
  <c r="G28" i="7"/>
  <c r="V27" i="7"/>
  <c r="S27" i="7"/>
  <c r="T27" i="7" s="1"/>
  <c r="M27" i="7"/>
  <c r="L27" i="7"/>
  <c r="K27" i="7"/>
  <c r="J27" i="7"/>
  <c r="I27" i="7"/>
  <c r="H27" i="7"/>
  <c r="G27" i="7"/>
  <c r="V26" i="7"/>
  <c r="T26" i="7"/>
  <c r="S26" i="7"/>
  <c r="M26" i="7"/>
  <c r="L26" i="7"/>
  <c r="K26" i="7"/>
  <c r="J26" i="7"/>
  <c r="I26" i="7"/>
  <c r="H26" i="7"/>
  <c r="G26" i="7"/>
  <c r="V25" i="7"/>
  <c r="S25" i="7"/>
  <c r="T25" i="7" s="1"/>
  <c r="M25" i="7"/>
  <c r="L25" i="7"/>
  <c r="K25" i="7"/>
  <c r="J25" i="7"/>
  <c r="I25" i="7"/>
  <c r="H25" i="7"/>
  <c r="G25" i="7"/>
  <c r="V24" i="7"/>
  <c r="T24" i="7"/>
  <c r="S24" i="7"/>
  <c r="M24" i="7"/>
  <c r="L24" i="7"/>
  <c r="K24" i="7"/>
  <c r="J24" i="7"/>
  <c r="I24" i="7"/>
  <c r="H24" i="7"/>
  <c r="G24" i="7"/>
  <c r="V23" i="7"/>
  <c r="S23" i="7"/>
  <c r="T23" i="7" s="1"/>
  <c r="M23" i="7"/>
  <c r="L23" i="7"/>
  <c r="K23" i="7"/>
  <c r="J23" i="7"/>
  <c r="I23" i="7"/>
  <c r="H23" i="7"/>
  <c r="G23" i="7"/>
  <c r="V22" i="7"/>
  <c r="T22" i="7"/>
  <c r="S22" i="7"/>
  <c r="M22" i="7"/>
  <c r="L22" i="7"/>
  <c r="K22" i="7"/>
  <c r="J22" i="7"/>
  <c r="I22" i="7"/>
  <c r="H22" i="7"/>
  <c r="G22" i="7"/>
  <c r="V21" i="7"/>
  <c r="S21" i="7"/>
  <c r="T21" i="7" s="1"/>
  <c r="M21" i="7"/>
  <c r="L21" i="7"/>
  <c r="K21" i="7"/>
  <c r="J21" i="7"/>
  <c r="I21" i="7"/>
  <c r="H21" i="7"/>
  <c r="G21" i="7"/>
  <c r="V20" i="7"/>
  <c r="T20" i="7"/>
  <c r="S20" i="7"/>
  <c r="M20" i="7"/>
  <c r="L20" i="7"/>
  <c r="K20" i="7"/>
  <c r="J20" i="7"/>
  <c r="I20" i="7"/>
  <c r="H20" i="7"/>
  <c r="G20" i="7"/>
  <c r="V19" i="7"/>
  <c r="S19" i="7"/>
  <c r="T19" i="7" s="1"/>
  <c r="M19" i="7"/>
  <c r="L19" i="7"/>
  <c r="K19" i="7"/>
  <c r="J19" i="7"/>
  <c r="I19" i="7"/>
  <c r="H19" i="7"/>
  <c r="G19" i="7"/>
  <c r="V18" i="7"/>
  <c r="T18" i="7"/>
  <c r="S18" i="7"/>
  <c r="M18" i="7"/>
  <c r="L18" i="7"/>
  <c r="K18" i="7"/>
  <c r="J18" i="7"/>
  <c r="I18" i="7"/>
  <c r="H18" i="7"/>
  <c r="G18" i="7"/>
  <c r="V17" i="7"/>
  <c r="S17" i="7"/>
  <c r="T17" i="7" s="1"/>
  <c r="M17" i="7"/>
  <c r="L17" i="7"/>
  <c r="K17" i="7"/>
  <c r="J17" i="7"/>
  <c r="I17" i="7"/>
  <c r="H17" i="7"/>
  <c r="G17" i="7"/>
  <c r="V16" i="7"/>
  <c r="T16" i="7"/>
  <c r="S16" i="7"/>
  <c r="M16" i="7"/>
  <c r="L16" i="7"/>
  <c r="K16" i="7"/>
  <c r="J16" i="7"/>
  <c r="I16" i="7"/>
  <c r="H16" i="7"/>
  <c r="G16" i="7"/>
  <c r="V15" i="7"/>
  <c r="S15" i="7"/>
  <c r="T15" i="7" s="1"/>
  <c r="M15" i="7"/>
  <c r="L15" i="7"/>
  <c r="K15" i="7"/>
  <c r="J15" i="7"/>
  <c r="I15" i="7"/>
  <c r="H15" i="7"/>
  <c r="G15" i="7"/>
  <c r="V14" i="7"/>
  <c r="T14" i="7"/>
  <c r="S14" i="7"/>
  <c r="M14" i="7"/>
  <c r="L14" i="7"/>
  <c r="K14" i="7"/>
  <c r="J14" i="7"/>
  <c r="I14" i="7"/>
  <c r="H14" i="7"/>
  <c r="G14" i="7"/>
  <c r="V13" i="7"/>
  <c r="S13" i="7"/>
  <c r="T13" i="7" s="1"/>
  <c r="M13" i="7"/>
  <c r="L13" i="7"/>
  <c r="K13" i="7"/>
  <c r="J13" i="7"/>
  <c r="I13" i="7"/>
  <c r="H13" i="7"/>
  <c r="G13" i="7"/>
  <c r="V12" i="7"/>
  <c r="T12" i="7"/>
  <c r="S12" i="7"/>
  <c r="M12" i="7"/>
  <c r="L12" i="7"/>
  <c r="K12" i="7"/>
  <c r="J12" i="7"/>
  <c r="I12" i="7"/>
  <c r="H12" i="7"/>
  <c r="G12" i="7"/>
  <c r="V11" i="7"/>
  <c r="S11" i="7"/>
  <c r="T11" i="7" s="1"/>
  <c r="M11" i="7"/>
  <c r="L11" i="7"/>
  <c r="K11" i="7"/>
  <c r="J11" i="7"/>
  <c r="I11" i="7"/>
  <c r="H11" i="7"/>
  <c r="G11" i="7"/>
  <c r="V10" i="7"/>
  <c r="T10" i="7"/>
  <c r="S10" i="7"/>
  <c r="M10" i="7"/>
  <c r="L10" i="7"/>
  <c r="K10" i="7"/>
  <c r="J10" i="7"/>
  <c r="I10" i="7"/>
  <c r="H10" i="7"/>
  <c r="G10" i="7"/>
  <c r="V9" i="7"/>
  <c r="S9" i="7"/>
  <c r="T9" i="7" s="1"/>
  <c r="M9" i="7"/>
  <c r="L9" i="7"/>
  <c r="K9" i="7"/>
  <c r="J9" i="7"/>
  <c r="I9" i="7"/>
  <c r="H9" i="7"/>
  <c r="G9" i="7"/>
  <c r="V8" i="7"/>
  <c r="T8" i="7"/>
  <c r="S8" i="7"/>
  <c r="M8" i="7"/>
  <c r="L8" i="7"/>
  <c r="K8" i="7"/>
  <c r="J8" i="7"/>
  <c r="I8" i="7"/>
  <c r="H8" i="7"/>
  <c r="G8" i="7"/>
  <c r="V7" i="7"/>
  <c r="S7" i="7"/>
  <c r="T7" i="7" s="1"/>
  <c r="M7" i="7"/>
  <c r="L7" i="7"/>
  <c r="K7" i="7"/>
  <c r="J7" i="7"/>
  <c r="I7" i="7"/>
  <c r="H7" i="7"/>
  <c r="G7" i="7"/>
  <c r="V6" i="7"/>
  <c r="T6" i="7"/>
  <c r="S6" i="7"/>
  <c r="M6" i="7"/>
  <c r="L6" i="7"/>
  <c r="K6" i="7"/>
  <c r="J6" i="7"/>
  <c r="I6" i="7"/>
  <c r="H6" i="7"/>
  <c r="G6" i="7"/>
  <c r="V7" i="6" l="1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6" i="6"/>
  <c r="T7" i="6"/>
  <c r="T8" i="6"/>
  <c r="T9" i="6"/>
  <c r="T11" i="6"/>
  <c r="T12" i="6"/>
  <c r="T13" i="6"/>
  <c r="T15" i="6"/>
  <c r="T16" i="6"/>
  <c r="T17" i="6"/>
  <c r="T19" i="6"/>
  <c r="T20" i="6"/>
  <c r="T21" i="6"/>
  <c r="T23" i="6"/>
  <c r="T24" i="6"/>
  <c r="T25" i="6"/>
  <c r="T27" i="6"/>
  <c r="T28" i="6"/>
  <c r="T29" i="6"/>
  <c r="T31" i="6"/>
  <c r="T32" i="6"/>
  <c r="T33" i="6"/>
  <c r="T35" i="6"/>
  <c r="T36" i="6"/>
  <c r="T37" i="6"/>
  <c r="T39" i="6"/>
  <c r="T40" i="6"/>
  <c r="T41" i="6"/>
  <c r="T43" i="6"/>
  <c r="T44" i="6"/>
  <c r="T45" i="6"/>
  <c r="T47" i="6"/>
  <c r="T48" i="6"/>
  <c r="T49" i="6"/>
  <c r="T51" i="6"/>
  <c r="T52" i="6"/>
  <c r="T53" i="6"/>
  <c r="T55" i="6"/>
  <c r="T56" i="6"/>
  <c r="T57" i="6"/>
  <c r="T59" i="6"/>
  <c r="T60" i="6"/>
  <c r="T61" i="6"/>
  <c r="T63" i="6"/>
  <c r="T64" i="6"/>
  <c r="T65" i="6"/>
  <c r="T67" i="6"/>
  <c r="T68" i="6"/>
  <c r="T69" i="6"/>
  <c r="T71" i="6"/>
  <c r="T72" i="6"/>
  <c r="T73" i="6"/>
  <c r="T75" i="6"/>
  <c r="T76" i="6"/>
  <c r="T77" i="6"/>
  <c r="T79" i="6"/>
  <c r="T80" i="6"/>
  <c r="T81" i="6"/>
  <c r="T83" i="6"/>
  <c r="T84" i="6"/>
  <c r="T85" i="6"/>
  <c r="T87" i="6"/>
  <c r="T88" i="6"/>
  <c r="T89" i="6"/>
  <c r="T91" i="6"/>
  <c r="T92" i="6"/>
  <c r="T93" i="6"/>
  <c r="T95" i="6"/>
  <c r="T96" i="6"/>
  <c r="T97" i="6"/>
  <c r="T99" i="6"/>
  <c r="T100" i="6"/>
  <c r="T101" i="6"/>
  <c r="T103" i="6"/>
  <c r="T104" i="6"/>
  <c r="T105" i="6"/>
  <c r="T107" i="6"/>
  <c r="T108" i="6"/>
  <c r="T109" i="6"/>
  <c r="T111" i="6"/>
  <c r="T112" i="6"/>
  <c r="T113" i="6"/>
  <c r="T115" i="6"/>
  <c r="T116" i="6"/>
  <c r="T117" i="6"/>
  <c r="T119" i="6"/>
  <c r="T120" i="6"/>
  <c r="T121" i="6"/>
  <c r="T123" i="6"/>
  <c r="T124" i="6"/>
  <c r="T125" i="6"/>
  <c r="T127" i="6"/>
  <c r="T128" i="6"/>
  <c r="T129" i="6"/>
  <c r="T131" i="6"/>
  <c r="T132" i="6"/>
  <c r="T133" i="6"/>
  <c r="T135" i="6"/>
  <c r="T136" i="6"/>
  <c r="T137" i="6"/>
  <c r="T139" i="6"/>
  <c r="T140" i="6"/>
  <c r="T141" i="6"/>
  <c r="T143" i="6"/>
  <c r="T144" i="6"/>
  <c r="T145" i="6"/>
  <c r="T147" i="6"/>
  <c r="T148" i="6"/>
  <c r="T149" i="6"/>
  <c r="T151" i="6"/>
  <c r="T152" i="6"/>
  <c r="T153" i="6"/>
  <c r="T155" i="6"/>
  <c r="T156" i="6"/>
  <c r="T157" i="6"/>
  <c r="T159" i="6"/>
  <c r="T160" i="6"/>
  <c r="T161" i="6"/>
  <c r="T163" i="6"/>
  <c r="T164" i="6"/>
  <c r="T165" i="6"/>
  <c r="T167" i="6"/>
  <c r="T168" i="6"/>
  <c r="T169" i="6"/>
  <c r="T171" i="6"/>
  <c r="T172" i="6"/>
  <c r="T173" i="6"/>
  <c r="T175" i="6"/>
  <c r="T176" i="6"/>
  <c r="T177" i="6"/>
  <c r="T179" i="6"/>
  <c r="T180" i="6"/>
  <c r="T181" i="6"/>
  <c r="T183" i="6"/>
  <c r="T184" i="6"/>
  <c r="T185" i="6"/>
  <c r="T187" i="6"/>
  <c r="T188" i="6"/>
  <c r="T189" i="6"/>
  <c r="T191" i="6"/>
  <c r="T192" i="6"/>
  <c r="T193" i="6"/>
  <c r="T195" i="6"/>
  <c r="T196" i="6"/>
  <c r="T197" i="6"/>
  <c r="T199" i="6"/>
  <c r="T200" i="6"/>
  <c r="T201" i="6"/>
  <c r="T203" i="6"/>
  <c r="T204" i="6"/>
  <c r="T205" i="6"/>
  <c r="T207" i="6"/>
  <c r="T208" i="6"/>
  <c r="T209" i="6"/>
  <c r="T211" i="6"/>
  <c r="T212" i="6"/>
  <c r="T213" i="6"/>
  <c r="T215" i="6"/>
  <c r="T216" i="6"/>
  <c r="T6" i="6"/>
  <c r="S7" i="6"/>
  <c r="S8" i="6"/>
  <c r="S9" i="6"/>
  <c r="S10" i="6"/>
  <c r="T10" i="6" s="1"/>
  <c r="S11" i="6"/>
  <c r="S12" i="6"/>
  <c r="S13" i="6"/>
  <c r="S14" i="6"/>
  <c r="T14" i="6" s="1"/>
  <c r="S15" i="6"/>
  <c r="S16" i="6"/>
  <c r="S17" i="6"/>
  <c r="S18" i="6"/>
  <c r="T18" i="6" s="1"/>
  <c r="S19" i="6"/>
  <c r="S20" i="6"/>
  <c r="S21" i="6"/>
  <c r="S22" i="6"/>
  <c r="T22" i="6" s="1"/>
  <c r="S23" i="6"/>
  <c r="S24" i="6"/>
  <c r="S25" i="6"/>
  <c r="S26" i="6"/>
  <c r="T26" i="6" s="1"/>
  <c r="S27" i="6"/>
  <c r="S28" i="6"/>
  <c r="S29" i="6"/>
  <c r="S30" i="6"/>
  <c r="T30" i="6" s="1"/>
  <c r="S31" i="6"/>
  <c r="S32" i="6"/>
  <c r="S33" i="6"/>
  <c r="S34" i="6"/>
  <c r="T34" i="6" s="1"/>
  <c r="S35" i="6"/>
  <c r="S36" i="6"/>
  <c r="S37" i="6"/>
  <c r="S38" i="6"/>
  <c r="T38" i="6" s="1"/>
  <c r="S39" i="6"/>
  <c r="S40" i="6"/>
  <c r="S41" i="6"/>
  <c r="S42" i="6"/>
  <c r="T42" i="6" s="1"/>
  <c r="S43" i="6"/>
  <c r="S44" i="6"/>
  <c r="S45" i="6"/>
  <c r="S46" i="6"/>
  <c r="T46" i="6" s="1"/>
  <c r="S47" i="6"/>
  <c r="S48" i="6"/>
  <c r="S49" i="6"/>
  <c r="S50" i="6"/>
  <c r="T50" i="6" s="1"/>
  <c r="S51" i="6"/>
  <c r="S52" i="6"/>
  <c r="S53" i="6"/>
  <c r="S54" i="6"/>
  <c r="T54" i="6" s="1"/>
  <c r="S55" i="6"/>
  <c r="S56" i="6"/>
  <c r="S57" i="6"/>
  <c r="S58" i="6"/>
  <c r="T58" i="6" s="1"/>
  <c r="S59" i="6"/>
  <c r="S60" i="6"/>
  <c r="S61" i="6"/>
  <c r="S62" i="6"/>
  <c r="T62" i="6" s="1"/>
  <c r="S63" i="6"/>
  <c r="S64" i="6"/>
  <c r="S65" i="6"/>
  <c r="S66" i="6"/>
  <c r="T66" i="6" s="1"/>
  <c r="S67" i="6"/>
  <c r="S68" i="6"/>
  <c r="S69" i="6"/>
  <c r="S70" i="6"/>
  <c r="T70" i="6" s="1"/>
  <c r="S71" i="6"/>
  <c r="S72" i="6"/>
  <c r="S73" i="6"/>
  <c r="S74" i="6"/>
  <c r="T74" i="6" s="1"/>
  <c r="S75" i="6"/>
  <c r="S76" i="6"/>
  <c r="S77" i="6"/>
  <c r="S78" i="6"/>
  <c r="T78" i="6" s="1"/>
  <c r="S79" i="6"/>
  <c r="S80" i="6"/>
  <c r="S81" i="6"/>
  <c r="S82" i="6"/>
  <c r="T82" i="6" s="1"/>
  <c r="S83" i="6"/>
  <c r="S84" i="6"/>
  <c r="S85" i="6"/>
  <c r="S86" i="6"/>
  <c r="T86" i="6" s="1"/>
  <c r="S87" i="6"/>
  <c r="S88" i="6"/>
  <c r="S89" i="6"/>
  <c r="S90" i="6"/>
  <c r="T90" i="6" s="1"/>
  <c r="S91" i="6"/>
  <c r="S92" i="6"/>
  <c r="S93" i="6"/>
  <c r="S94" i="6"/>
  <c r="T94" i="6" s="1"/>
  <c r="S95" i="6"/>
  <c r="S96" i="6"/>
  <c r="S97" i="6"/>
  <c r="S98" i="6"/>
  <c r="T98" i="6" s="1"/>
  <c r="S99" i="6"/>
  <c r="S100" i="6"/>
  <c r="S101" i="6"/>
  <c r="S102" i="6"/>
  <c r="T102" i="6" s="1"/>
  <c r="S103" i="6"/>
  <c r="S104" i="6"/>
  <c r="S105" i="6"/>
  <c r="S106" i="6"/>
  <c r="T106" i="6" s="1"/>
  <c r="S107" i="6"/>
  <c r="S108" i="6"/>
  <c r="S109" i="6"/>
  <c r="S110" i="6"/>
  <c r="T110" i="6" s="1"/>
  <c r="S111" i="6"/>
  <c r="S112" i="6"/>
  <c r="S113" i="6"/>
  <c r="S114" i="6"/>
  <c r="T114" i="6" s="1"/>
  <c r="S115" i="6"/>
  <c r="S116" i="6"/>
  <c r="S117" i="6"/>
  <c r="S118" i="6"/>
  <c r="T118" i="6" s="1"/>
  <c r="S119" i="6"/>
  <c r="S120" i="6"/>
  <c r="S121" i="6"/>
  <c r="S122" i="6"/>
  <c r="T122" i="6" s="1"/>
  <c r="S123" i="6"/>
  <c r="S124" i="6"/>
  <c r="S125" i="6"/>
  <c r="S126" i="6"/>
  <c r="T126" i="6" s="1"/>
  <c r="S127" i="6"/>
  <c r="S128" i="6"/>
  <c r="S129" i="6"/>
  <c r="S130" i="6"/>
  <c r="T130" i="6" s="1"/>
  <c r="S131" i="6"/>
  <c r="S132" i="6"/>
  <c r="S133" i="6"/>
  <c r="S134" i="6"/>
  <c r="T134" i="6" s="1"/>
  <c r="S135" i="6"/>
  <c r="S136" i="6"/>
  <c r="S137" i="6"/>
  <c r="S138" i="6"/>
  <c r="T138" i="6" s="1"/>
  <c r="S139" i="6"/>
  <c r="S140" i="6"/>
  <c r="S141" i="6"/>
  <c r="S142" i="6"/>
  <c r="T142" i="6" s="1"/>
  <c r="S143" i="6"/>
  <c r="S144" i="6"/>
  <c r="S145" i="6"/>
  <c r="S146" i="6"/>
  <c r="T146" i="6" s="1"/>
  <c r="S147" i="6"/>
  <c r="S148" i="6"/>
  <c r="S149" i="6"/>
  <c r="S150" i="6"/>
  <c r="T150" i="6" s="1"/>
  <c r="S151" i="6"/>
  <c r="S152" i="6"/>
  <c r="S153" i="6"/>
  <c r="S154" i="6"/>
  <c r="T154" i="6" s="1"/>
  <c r="S155" i="6"/>
  <c r="S156" i="6"/>
  <c r="S157" i="6"/>
  <c r="S158" i="6"/>
  <c r="T158" i="6" s="1"/>
  <c r="S159" i="6"/>
  <c r="S160" i="6"/>
  <c r="S161" i="6"/>
  <c r="S162" i="6"/>
  <c r="T162" i="6" s="1"/>
  <c r="S163" i="6"/>
  <c r="S164" i="6"/>
  <c r="S165" i="6"/>
  <c r="S166" i="6"/>
  <c r="T166" i="6" s="1"/>
  <c r="S167" i="6"/>
  <c r="S168" i="6"/>
  <c r="S169" i="6"/>
  <c r="S170" i="6"/>
  <c r="T170" i="6" s="1"/>
  <c r="S171" i="6"/>
  <c r="S172" i="6"/>
  <c r="S173" i="6"/>
  <c r="S174" i="6"/>
  <c r="T174" i="6" s="1"/>
  <c r="S175" i="6"/>
  <c r="S176" i="6"/>
  <c r="S177" i="6"/>
  <c r="S178" i="6"/>
  <c r="T178" i="6" s="1"/>
  <c r="S179" i="6"/>
  <c r="S180" i="6"/>
  <c r="S181" i="6"/>
  <c r="S182" i="6"/>
  <c r="T182" i="6" s="1"/>
  <c r="S183" i="6"/>
  <c r="S184" i="6"/>
  <c r="S185" i="6"/>
  <c r="S186" i="6"/>
  <c r="T186" i="6" s="1"/>
  <c r="S187" i="6"/>
  <c r="S188" i="6"/>
  <c r="S189" i="6"/>
  <c r="S190" i="6"/>
  <c r="T190" i="6" s="1"/>
  <c r="S191" i="6"/>
  <c r="S192" i="6"/>
  <c r="S193" i="6"/>
  <c r="S194" i="6"/>
  <c r="T194" i="6" s="1"/>
  <c r="S195" i="6"/>
  <c r="S196" i="6"/>
  <c r="S197" i="6"/>
  <c r="S198" i="6"/>
  <c r="T198" i="6" s="1"/>
  <c r="S199" i="6"/>
  <c r="S200" i="6"/>
  <c r="S201" i="6"/>
  <c r="S202" i="6"/>
  <c r="T202" i="6" s="1"/>
  <c r="S203" i="6"/>
  <c r="S204" i="6"/>
  <c r="S205" i="6"/>
  <c r="S206" i="6"/>
  <c r="T206" i="6" s="1"/>
  <c r="S207" i="6"/>
  <c r="S208" i="6"/>
  <c r="S209" i="6"/>
  <c r="S210" i="6"/>
  <c r="T210" i="6" s="1"/>
  <c r="S211" i="6"/>
  <c r="S212" i="6"/>
  <c r="S213" i="6"/>
  <c r="S214" i="6"/>
  <c r="T214" i="6" s="1"/>
  <c r="S215" i="6"/>
  <c r="S216" i="6"/>
  <c r="S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6" i="6"/>
  <c r="K7" i="6" l="1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6" i="6"/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6" i="6"/>
</calcChain>
</file>

<file path=xl/comments1.xml><?xml version="1.0" encoding="utf-8"?>
<comments xmlns="http://schemas.openxmlformats.org/spreadsheetml/2006/main">
  <authors>
    <author>Graeme Cooper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Graeme Cooper:</t>
        </r>
        <r>
          <rPr>
            <sz val="9"/>
            <color indexed="81"/>
            <rFont val="Tahoma"/>
            <family val="2"/>
          </rPr>
          <t xml:space="preserve">
Actico Brand, K2 Brand, K4 Brand, Coban Brand, Profore Brand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Graeme Cooper:</t>
        </r>
        <r>
          <rPr>
            <sz val="9"/>
            <color indexed="81"/>
            <rFont val="Tahoma"/>
            <family val="2"/>
          </rPr>
          <t xml:space="preserve">
Activa BS Hosiery, Scholl Hosiery, Actica LU &amp; Hosiery Kits, Actilymph, Other Eu Hopsiery, Other BS Hosiery, Other LU &amp; Hosiery Kits, Actilymph Hos/Kit
</t>
        </r>
      </text>
    </comment>
  </commentList>
</comments>
</file>

<file path=xl/comments2.xml><?xml version="1.0" encoding="utf-8"?>
<comments xmlns="http://schemas.openxmlformats.org/spreadsheetml/2006/main">
  <authors>
    <author>Graeme Cooper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Graeme Cooper:</t>
        </r>
        <r>
          <rPr>
            <sz val="9"/>
            <color indexed="81"/>
            <rFont val="Tahoma"/>
            <family val="2"/>
          </rPr>
          <t xml:space="preserve">
Actico Brand, K2 Brand, K4 Brand, Coban Brand, Profore Brand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Graeme Cooper:</t>
        </r>
        <r>
          <rPr>
            <sz val="9"/>
            <color indexed="81"/>
            <rFont val="Tahoma"/>
            <family val="2"/>
          </rPr>
          <t xml:space="preserve">
Activa BS Hosiery, Scholl Hosiery, Actica LU &amp; Hosiery Kits, Actilymph, Other Eu Hopsiery, Other BS Hosiery, Other LU &amp; Hosiery Kits, Actilymph Hos/Kit
</t>
        </r>
      </text>
    </comment>
  </commentList>
</comments>
</file>

<file path=xl/connections.xml><?xml version="1.0" encoding="utf-8"?>
<connections xmlns="http://schemas.openxmlformats.org/spreadsheetml/2006/main">
  <connection id="1" odcFile="C:\Data\NHiS\Quantis Analyst\Quantis Analyst.odc" keepAlive="1" name="Quantis Analyst" type="5" refreshedVersion="5" background="1" saveData="1">
    <dbPr connection="Provider=MSOLAP.4;Persist Security Info=True;User ID=NHiS\graeme.cooper;Initial Catalog=NHiS Quantis Olap;Data Source=https://plexusplatform.com/olap/msmdpump.dll;Location=https://plexusplatform.com/olap/msmdpump.dll;MDX Compatibility=1;Safety Options=2;Protocol Format=XML;MDX Missing Member Mode=Error" command="Quantis - Combined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Quantis Analyst"/>
    <s v="{[Inpatient Diagnosis].[ICD10 Code].&amp;[L030],[Inpatient Diagnosis].[ICD10 Code].&amp;[L031],[Inpatient Diagnosis].[ICD10 Code].&amp;[L038],[Inpatient Diagnosis].[ICD10 Code].&amp;[L039]}"/>
    <s v="{[Inpatient Diagnosis].[ICD10 Code].&amp;[L97X]}"/>
    <s v="{[Inpatient Diagnosis].[Diagnosis Type].&amp;[Primary]}"/>
    <s v="{[Admission Method].[Admission Type].&amp;[Non-Elective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<sst xmlns="http://schemas.openxmlformats.org/spreadsheetml/2006/main" count="963" uniqueCount="320">
  <si>
    <t>Inpatient Diagnosis.ICD10 Code</t>
  </si>
  <si>
    <t>(Multiple Items)</t>
  </si>
  <si>
    <t>Cellulitis - Unspecified</t>
  </si>
  <si>
    <t>Cellulitis of Fingers &amp; Toes</t>
  </si>
  <si>
    <t>Cellulitis of Other Parts of Limb</t>
  </si>
  <si>
    <t>Cellulitis of Other Sites</t>
  </si>
  <si>
    <t>Inpatient Diagnosis.Diagnosis Type</t>
  </si>
  <si>
    <t>Column Labels</t>
  </si>
  <si>
    <t>Total Patients</t>
  </si>
  <si>
    <t>Total Bed Days</t>
  </si>
  <si>
    <t>Total Cost</t>
  </si>
  <si>
    <t>Total Episodes</t>
  </si>
  <si>
    <t>Row Labels</t>
  </si>
  <si>
    <t>Patients</t>
  </si>
  <si>
    <t>Bed Days</t>
  </si>
  <si>
    <t>Cost</t>
  </si>
  <si>
    <t>Episodes</t>
  </si>
  <si>
    <t>Non-Elective</t>
  </si>
  <si>
    <t>Grand Total</t>
  </si>
  <si>
    <t>Cost per Episode</t>
  </si>
  <si>
    <t>L97X</t>
  </si>
  <si>
    <t>2013/2014</t>
  </si>
  <si>
    <t>NHS Herefordshire CCG</t>
  </si>
  <si>
    <t>Primary</t>
  </si>
  <si>
    <t>Devolved Nation Referral</t>
  </si>
  <si>
    <t>*</t>
  </si>
  <si>
    <t>**</t>
  </si>
  <si>
    <t>Islands</t>
  </si>
  <si>
    <t>London Commissioning Region</t>
  </si>
  <si>
    <t>Midlands and East of England Commissioning Region</t>
  </si>
  <si>
    <t>No Parent</t>
  </si>
  <si>
    <t>North of England Commissioning Region</t>
  </si>
  <si>
    <t>South of England Commissioning Region</t>
  </si>
  <si>
    <t>London Area Team</t>
  </si>
  <si>
    <t>NHS Barking and Dagenham CCG</t>
  </si>
  <si>
    <t>NHS Barnet CCG</t>
  </si>
  <si>
    <t>NHS Bexley CCG</t>
  </si>
  <si>
    <t>NHS Brent CCG</t>
  </si>
  <si>
    <t>NHS Bromley CCG</t>
  </si>
  <si>
    <t>NHS Camden CCG</t>
  </si>
  <si>
    <t>NHS Central London (Westminster) CCG</t>
  </si>
  <si>
    <t>NHS City and Hackney CCG</t>
  </si>
  <si>
    <t>NHS Croydon CCG</t>
  </si>
  <si>
    <t>NHS Ealing CCG</t>
  </si>
  <si>
    <t>NHS Enfield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</si>
  <si>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</si>
  <si>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</si>
  <si>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</si>
  <si>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</si>
  <si>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</si>
  <si>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</si>
  <si>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Hounslow CCG</t>
  </si>
  <si>
    <t>NHS Islington CCG</t>
  </si>
  <si>
    <t>NHS Kingston CCG</t>
  </si>
  <si>
    <t>NHS Lambeth CCG</t>
  </si>
  <si>
    <t>NHS Lewisham CCG</t>
  </si>
  <si>
    <t>NHS Merton CCG</t>
  </si>
  <si>
    <t>NHS Newham CCG</t>
  </si>
  <si>
    <t>NHS Redbridge CCG</t>
  </si>
  <si>
    <t>NHS Richmond CCG</t>
  </si>
  <si>
    <t>NHS Southwark CCG</t>
  </si>
  <si>
    <t>NHS Sutton CCG</t>
  </si>
  <si>
    <t>NHS Tower Hamlets CCG</t>
  </si>
  <si>
    <t>NHS Waltham Forest CCG</t>
  </si>
  <si>
    <t>NHS Wandsworth CCG</t>
  </si>
  <si>
    <t>NHS West London CCG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</si>
  <si>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</si>
  <si>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</si>
  <si>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</si>
  <si>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</si>
  <si>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</si>
  <si>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</si>
  <si>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</si>
  <si>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</si>
  <si>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Admission Type</t>
  </si>
  <si>
    <t>NHS Coventry and Rugby CCG</t>
  </si>
  <si>
    <t>NHS Redditch and Bromsgrove CCG</t>
  </si>
  <si>
    <t>NHS South Warwickshire CCG</t>
  </si>
  <si>
    <t>NHS South Worcestershire CCG</t>
  </si>
  <si>
    <t>NHS Warwickshire North CCG</t>
  </si>
  <si>
    <t>NHS Wyre Forest CCG</t>
  </si>
  <si>
    <t>NHS Birmingham Crosscity CCG</t>
  </si>
  <si>
    <t>NHS Birmingham South and Central CCG</t>
  </si>
  <si>
    <t>NHS Dudley CCG</t>
  </si>
  <si>
    <t>NHS Sandwell and West Birmingham CCG</t>
  </si>
  <si>
    <t>NHS Solihull CCG</t>
  </si>
  <si>
    <t>NHS Walsall CCG</t>
  </si>
  <si>
    <t>NHS Wolverhampton CCG</t>
  </si>
  <si>
    <t>Derbyshire and Nottinghamshire Commissioning Hub</t>
  </si>
  <si>
    <t>NHS Erewash CCG</t>
  </si>
  <si>
    <t>NHS Hardwick CCG</t>
  </si>
  <si>
    <t>NHS Mansfield and Ashfield CCG</t>
  </si>
  <si>
    <t>NHS Newark &amp; Sherwood CCG</t>
  </si>
  <si>
    <t>NHS North Derbyshire CCG</t>
  </si>
  <si>
    <t>NHS Nottingham City CCG</t>
  </si>
  <si>
    <t>NHS Nottingham North and East CCG</t>
  </si>
  <si>
    <t>NHS Nottingham West CCG</t>
  </si>
  <si>
    <t>NHS Rushcliffe CCG</t>
  </si>
  <si>
    <t>NHS Southern Derbyshire CCG</t>
  </si>
  <si>
    <t>NHS Bedfordshire CCG</t>
  </si>
  <si>
    <t>NHS Corby CCG</t>
  </si>
  <si>
    <t>NHS East and North Hertfordshire CCG</t>
  </si>
  <si>
    <t>NHS Herts Valleys CCG</t>
  </si>
  <si>
    <t>NHS Luton CCG</t>
  </si>
  <si>
    <t>NHS Milton Keynes CCG</t>
  </si>
  <si>
    <t>NHS Nene CCG</t>
  </si>
  <si>
    <t>Leicestershire and Lincolnshire Commissioning Hub</t>
  </si>
  <si>
    <t>NHS East Leicestershire and Rutland CCG</t>
  </si>
  <si>
    <t>NHS Leicester City CCG</t>
  </si>
  <si>
    <t>NHS Lincolnshire East CCG</t>
  </si>
  <si>
    <t>NHS Lincolnshire West CCG</t>
  </si>
  <si>
    <t>NHS South Lincolnshire CCG</t>
  </si>
  <si>
    <t>NHS South West Lincolnshire CCG</t>
  </si>
  <si>
    <t>NHS West Leicestershire CCG</t>
  </si>
  <si>
    <t>NHS Cannock Chase CCG</t>
  </si>
  <si>
    <t>NHS East Staffordshire CCG</t>
  </si>
  <si>
    <t>NHS North Staffordshire CCG</t>
  </si>
  <si>
    <t>NHS Shropshire CCG</t>
  </si>
  <si>
    <t>NHS South East Staffordshire and Seisdon Peninsula CCG</t>
  </si>
  <si>
    <t>NHS Stafford and Surrounds CCG</t>
  </si>
  <si>
    <t>NHS Stoke On Trent CCG</t>
  </si>
  <si>
    <t>NHS Telford and Wrekin CCG</t>
  </si>
  <si>
    <t>Shropshire and Staffordshire Commissioning Hub</t>
  </si>
  <si>
    <t>Cheshire, Warrington and Wirral Area Team</t>
  </si>
  <si>
    <t>Cumbria, Northumberland, Tyne and Wear Area Team</t>
  </si>
  <si>
    <t>Durham, Darlington and Tees Area Team</t>
  </si>
  <si>
    <t>Greater Manchester Area Team</t>
  </si>
  <si>
    <t>Lancashire Area Team</t>
  </si>
  <si>
    <t>Merseyside Area Team</t>
  </si>
  <si>
    <t>North Yorkshire and Humber Area Team</t>
  </si>
  <si>
    <t>South Yorkshire and Bassetlaw Area Team</t>
  </si>
  <si>
    <t>West Yorkshire Area Team</t>
  </si>
  <si>
    <t>East Anglia Commissioning Hub</t>
  </si>
  <si>
    <t>NHS Cambridgeshire and Peterborough CCG</t>
  </si>
  <si>
    <t>NHS Great Yarmouth and Waveney CCG</t>
  </si>
  <si>
    <t>NHS Ipswich and East Suffolk CCG</t>
  </si>
  <si>
    <t>NHS North Norfolk CCG</t>
  </si>
  <si>
    <t>NHS Norwich CCG</t>
  </si>
  <si>
    <t>NHS South Norfolk CCG</t>
  </si>
  <si>
    <t>NHS West Norfolk CCG</t>
  </si>
  <si>
    <t>NHS West Suffolk CCG</t>
  </si>
  <si>
    <t>NHS Basildon and Brentwood CCG</t>
  </si>
  <si>
    <t>NHS Castle Point and Rochford CCG</t>
  </si>
  <si>
    <t>NHS Mid Essex CCG</t>
  </si>
  <si>
    <t>NHS North East Essex CCG</t>
  </si>
  <si>
    <t>NHS Southend CCG</t>
  </si>
  <si>
    <t>NHS Thurrock CCG</t>
  </si>
  <si>
    <t>NHS West Essex CCG</t>
  </si>
  <si>
    <t>Cheshire, Warrington and Wirral Commissioning Hub</t>
  </si>
  <si>
    <t>NHS Eastern Cheshire CCG</t>
  </si>
  <si>
    <t>NHS South Cheshire CCG</t>
  </si>
  <si>
    <t>NHS Vale Royal CCG</t>
  </si>
  <si>
    <t>NHS Warrington CCG</t>
  </si>
  <si>
    <t>NHS West Cheshire CCG</t>
  </si>
  <si>
    <t>NHS Wirral CCG</t>
  </si>
  <si>
    <t>Cumbria, Northumberland, Tyne and Wear Commissioning Hub</t>
  </si>
  <si>
    <t>NHS Cumbria CCG</t>
  </si>
  <si>
    <t>NHS Gateshead CCG</t>
  </si>
  <si>
    <t>NHS Newcastle North and East CCG</t>
  </si>
  <si>
    <t>NHS Newcastle West CCG</t>
  </si>
  <si>
    <t>NHS North Tyneside CCG</t>
  </si>
  <si>
    <t>NHS Northumberland CCG</t>
  </si>
  <si>
    <t>NHS South Tyneside CCG</t>
  </si>
  <si>
    <t>NHS Sunderland CCG</t>
  </si>
  <si>
    <t>NHS Darlington CCG</t>
  </si>
  <si>
    <t>NHS Durham Dales, Easington and Sedgefield CCG</t>
  </si>
  <si>
    <t>NHS Hartlepool and Stockton-On-Tees CCG</t>
  </si>
  <si>
    <t>NHS North Durham CCG</t>
  </si>
  <si>
    <t>NHS South Tees CCG</t>
  </si>
  <si>
    <t>NHS Bolton CCG</t>
  </si>
  <si>
    <t>NHS Bury CCG</t>
  </si>
  <si>
    <t>NHS Central Manchester CCG</t>
  </si>
  <si>
    <t>NHS Heywood, Middleton and Rochdale CCG</t>
  </si>
  <si>
    <t>NHS North Manchester CCG</t>
  </si>
  <si>
    <t>NHS Oldham CCG</t>
  </si>
  <si>
    <t>NHS Salford CCG</t>
  </si>
  <si>
    <t>NHS South Manchester CCG</t>
  </si>
  <si>
    <t>NHS Stockport CCG</t>
  </si>
  <si>
    <t>NHS Tameside and Glossop CCG</t>
  </si>
  <si>
    <t>NHS Trafford CCG</t>
  </si>
  <si>
    <t>NHS Wigan Borough CCG</t>
  </si>
  <si>
    <t>NHS Blackburn With Darwen CCG</t>
  </si>
  <si>
    <t>NHS Blackpool CCG</t>
  </si>
  <si>
    <t>NHS Chorley and South Ribble CCG</t>
  </si>
  <si>
    <t>NHS East Lancashire CCG</t>
  </si>
  <si>
    <t>NHS Fylde &amp; Wyre CCG</t>
  </si>
  <si>
    <t>NHS Greater Preston CCG</t>
  </si>
  <si>
    <t>NHS Lancashire North CCG</t>
  </si>
  <si>
    <t>NHS West Lancashire CCG</t>
  </si>
  <si>
    <t>NHS Halton CCG</t>
  </si>
  <si>
    <t>NHS Knowsley CCG</t>
  </si>
  <si>
    <t>NHS Liverpool CCG</t>
  </si>
  <si>
    <t>NHS South Sefton CCG</t>
  </si>
  <si>
    <t>NHS Southport and Formby CCG</t>
  </si>
  <si>
    <t>NHS St Helens CCG</t>
  </si>
  <si>
    <t>National Commissioning Hub 1</t>
  </si>
  <si>
    <t>NHS East Riding of Yorkshire CCG</t>
  </si>
  <si>
    <t>NHS Hambleton, Richmondshire and Whitby CCG</t>
  </si>
  <si>
    <t>NHS Harrogate and Rural District CCG</t>
  </si>
  <si>
    <t>NHS Hull CCG</t>
  </si>
  <si>
    <t>NHS North East Lincolnshire CCG</t>
  </si>
  <si>
    <t>NHS North Lincolnshire CCG</t>
  </si>
  <si>
    <t>NHS Scarborough and Ryedale CCG</t>
  </si>
  <si>
    <t>NHS Vale of York CCG</t>
  </si>
  <si>
    <t>NHS Barnsley CCG</t>
  </si>
  <si>
    <t>NHS Bassetlaw CCG</t>
  </si>
  <si>
    <t>NHS Doncaster CCG</t>
  </si>
  <si>
    <t>NHS Rotherham CCG</t>
  </si>
  <si>
    <t>NHS Sheffield CCG</t>
  </si>
  <si>
    <t>NHS Airedale, Wharfedale and Craven CCG</t>
  </si>
  <si>
    <t>NHS Bradford City CCG</t>
  </si>
  <si>
    <t>NHS Bradford Districts CCG</t>
  </si>
  <si>
    <t>NHS Calderdale CCG</t>
  </si>
  <si>
    <t>NHS Greater Huddersfield CCG</t>
  </si>
  <si>
    <t>NHS Leeds North CCG</t>
  </si>
  <si>
    <t>NHS Leeds South and East CCG</t>
  </si>
  <si>
    <t>NHS Leeds West CCG</t>
  </si>
  <si>
    <t>NHS North Kirklees CCG</t>
  </si>
  <si>
    <t>NHS Wakefield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</si>
  <si>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</si>
  <si>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</si>
  <si>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</si>
  <si>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</si>
  <si>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</si>
  <si>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</si>
  <si>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</si>
  <si>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NHS Bath and North East Somerset CCG</t>
  </si>
  <si>
    <t>NHS Gloucestershire CCG</t>
  </si>
  <si>
    <t>NHS Swindon CCG</t>
  </si>
  <si>
    <t>NHS Wiltshire CCG</t>
  </si>
  <si>
    <t>Bristol, North Somerset, Somerset and South Gloucestershire Commissioning Hub</t>
  </si>
  <si>
    <t>NHS Bristol CCG</t>
  </si>
  <si>
    <t>NHS North Somerset CCG</t>
  </si>
  <si>
    <t>NHS Somerset CCG</t>
  </si>
  <si>
    <t>NHS South Gloucestershire CCG</t>
  </si>
  <si>
    <t>NHS Kernow CCG</t>
  </si>
  <si>
    <t>NHS Northern, Eastern and Western Devon CCG</t>
  </si>
  <si>
    <t>NHS South Devon and Torbay CCG</t>
  </si>
  <si>
    <t>Kent and Medway Commissioning Hub</t>
  </si>
  <si>
    <t>NHS Ashford CCG</t>
  </si>
  <si>
    <t>NHS Canterbury and Coastal CCG</t>
  </si>
  <si>
    <t>NHS Dartford, Gravesham and Swanley CCG</t>
  </si>
  <si>
    <t>NHS Medway CCG</t>
  </si>
  <si>
    <t>NHS South Kent Coast CCG</t>
  </si>
  <si>
    <t>NHS Swale CCG</t>
  </si>
  <si>
    <t>NHS Thanet CCG</t>
  </si>
  <si>
    <t>NHS West Kent CCG</t>
  </si>
  <si>
    <t>NHS Brighton and Hove CCG</t>
  </si>
  <si>
    <t>NHS Coastal West Sussex CCG</t>
  </si>
  <si>
    <t>NHS Crawley CCG</t>
  </si>
  <si>
    <t>NHS East Surrey CCG</t>
  </si>
  <si>
    <t>NHS Eastbourne, Hailsham and Seaford CCG</t>
  </si>
  <si>
    <t>NHS Guildford and Waverley CCG</t>
  </si>
  <si>
    <t>NHS Hastings and Rother CCG</t>
  </si>
  <si>
    <t>NHS High Weald Lewes Havens CCG</t>
  </si>
  <si>
    <t>NHS Horsham and Mid Sussex CCG</t>
  </si>
  <si>
    <t>NHS North West Surrey CCG</t>
  </si>
  <si>
    <t>NHS Surrey Downs CCG</t>
  </si>
  <si>
    <t>NHS Surrey Heath CCG</t>
  </si>
  <si>
    <t>NHS Aylesbury Vale CCG</t>
  </si>
  <si>
    <t>NHS Bracknell and Ascot CCG</t>
  </si>
  <si>
    <t>NHS Chiltern CCG</t>
  </si>
  <si>
    <t>NHS Newbury and District CCG</t>
  </si>
  <si>
    <t>NHS North &amp; West Reading CCG</t>
  </si>
  <si>
    <t>NHS Oxfordshire CCG</t>
  </si>
  <si>
    <t>NHS Slough CCG</t>
  </si>
  <si>
    <t>NHS South Reading CCG</t>
  </si>
  <si>
    <t>NHS Windsor, Ascot and Maidenhead CCG</t>
  </si>
  <si>
    <t>NHS Wokingham CCG</t>
  </si>
  <si>
    <t>NHS Dorset CCG</t>
  </si>
  <si>
    <t>NHS Fareham and Gosport CCG</t>
  </si>
  <si>
    <t>NHS Isle of Wight CCG</t>
  </si>
  <si>
    <t>NHS North East Hampshire and Farnham CCG</t>
  </si>
  <si>
    <t>NHS North Hampshire CCG</t>
  </si>
  <si>
    <t>NHS Portsmouth CCG</t>
  </si>
  <si>
    <t>NHS South Eastern Hampshire CCG</t>
  </si>
  <si>
    <t>NHS Southampton CCG</t>
  </si>
  <si>
    <t>NHS West Hampshire CCG</t>
  </si>
  <si>
    <t>Cost per Patient</t>
  </si>
  <si>
    <t>Cost per Bed Day</t>
  </si>
  <si>
    <t>Cost per 1000 Population</t>
  </si>
  <si>
    <t>CCG Polulation</t>
  </si>
  <si>
    <t>Episodes per Patient</t>
  </si>
  <si>
    <t>Episodes per 1000 Population</t>
  </si>
  <si>
    <t>Patient Numbers per 1000 Population</t>
  </si>
  <si>
    <t>Bandage Spend per 1000 Patients</t>
  </si>
  <si>
    <t>Actico Spend</t>
  </si>
  <si>
    <t>K2 Spend</t>
  </si>
  <si>
    <t>K4 Spend</t>
  </si>
  <si>
    <t>Coban Spend</t>
  </si>
  <si>
    <t>Hosiery Spend per 1000 Patients</t>
  </si>
  <si>
    <t>Profore Spend</t>
  </si>
  <si>
    <t>Total Bandage Spend</t>
  </si>
  <si>
    <t>Total Hosiery Spend</t>
  </si>
  <si>
    <t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cd</t>
  </si>
  <si>
    <t>Aspri Medical Centre [E84658]</t>
  </si>
  <si>
    <t>Belmont Health Centre [E84069]</t>
  </si>
  <si>
    <t>Elliott Hall Medical Ctr.  [E84061]</t>
  </si>
  <si>
    <t>Enderley Road Medical Centre, HA3 5HF [E84009]</t>
  </si>
  <si>
    <t>Hatch End Medical Centre [E84053]</t>
  </si>
  <si>
    <t>Honeypot Medical Centre, HA7 1JP [E84039]</t>
  </si>
  <si>
    <t>Kenton Bridge Medical Centre Dr Levy, HA3 0YX [E84663]</t>
  </si>
  <si>
    <t>Kenton Clinic [E84647]</t>
  </si>
  <si>
    <t>Kings Road Surgery, HA2 9JH [E84005]</t>
  </si>
  <si>
    <t>Simpson House Medical Centre, HA2 8RS [E84008]</t>
  </si>
  <si>
    <t>St. Peter's Medical Centre, HA1 4BS [E84693]</t>
  </si>
  <si>
    <t>Streatfield Health Centre, HA3 9BP [E84018]</t>
  </si>
  <si>
    <t>The Circle Practice [E84004]</t>
  </si>
  <si>
    <t>The Civic Medical Centre, HA1 1SE [E84617]</t>
  </si>
  <si>
    <t>The Northwick Surgery, HA1 2NU [E84044]</t>
  </si>
  <si>
    <t>The Pinn Medical Centre [E84024]</t>
  </si>
  <si>
    <t>The Ridgeway Surgery, HA2 7DU [E84068]</t>
  </si>
  <si>
    <t>The Shaftesbury Medical Centre, HA2 0AH [E84062]</t>
  </si>
  <si>
    <t>The Stanmore Medical Centre, HA7 1HS [E84057]</t>
  </si>
  <si>
    <t>Ulcedr of the Lower Limb</t>
  </si>
  <si>
    <t>CCG</t>
  </si>
  <si>
    <t>Averages</t>
  </si>
  <si>
    <t>Cellulitis</t>
  </si>
  <si>
    <t>Lower Limb Ulcer</t>
  </si>
  <si>
    <t>Lower Limb Economic Grading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</si>
</sst>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"/>
    <numFmt numFmtId="165" formatCode="&quot;£&quot;#,##0"/>
    <numFmt numFmtId="166" formatCode="&quot;£&quot;#,##0.00"/>
    <numFmt numFmtId="167" formatCode="#,###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5" fontId="0" fillId="6" borderId="4" xfId="0" applyNumberForma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6" fontId="0" fillId="6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pivotButton="1" applyBorder="1" applyAlignment="1">
      <alignment horizontal="center" vertical="center"/>
    </xf>
    <xf numFmtId="165" fontId="0" fillId="6" borderId="12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7" fontId="0" fillId="6" borderId="4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11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10" xfId="0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</cellXfs>
  <cellStyles count="1">
    <cellStyle name="Normal" xfId="0" builtinId="0"/>
  </cellStyles>
  <dxfs count="2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numFmt numFmtId="164" formatCode="#,###"/>
    </dxf>
    <dxf>
      <numFmt numFmtId="164" formatCode="#,###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numFmt numFmtId="164" formatCode="#,###"/>
    </dxf>
    <dxf>
      <numFmt numFmtId="164" formatCode="#,###"/>
    </dxf>
    <dxf>
      <numFmt numFmtId="164" formatCode="#,###"/>
    </dxf>
    <dxf>
      <numFmt numFmtId="164" formatCode="#,###"/>
    </dxf>
    <dxf>
      <numFmt numFmtId="164" formatCode="#,###"/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bgColor theme="4" tint="0.39997558519241921"/>
        </patternFill>
      </fill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6" formatCode="&quot;£&quot;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numFmt numFmtId="164" formatCode="#,###"/>
    </dxf>
    <dxf>
      <numFmt numFmtId="164" formatCode="#,###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numFmt numFmtId="164" formatCode="#,###"/>
    </dxf>
    <dxf>
      <numFmt numFmtId="164" formatCode="#,###"/>
    </dxf>
    <dxf>
      <numFmt numFmtId="164" formatCode="#,###"/>
    </dxf>
    <dxf>
      <numFmt numFmtId="164" formatCode="#,###"/>
    </dxf>
    <dxf>
      <numFmt numFmtId="164" formatCode="#,###"/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bgColor theme="4" tint="0.39997558519241921"/>
        </patternFill>
      </fill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horizontal style="thin">
          <color indexed="64"/>
        </horizontal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6" formatCode="&quot;£&quot;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1</xdr:row>
      <xdr:rowOff>47625</xdr:rowOff>
    </xdr:from>
    <xdr:to>
      <xdr:col>5</xdr:col>
      <xdr:colOff>657226</xdr:colOff>
      <xdr:row>2</xdr:row>
      <xdr:rowOff>345313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47625"/>
          <a:ext cx="3048000" cy="678688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171450</xdr:colOff>
      <xdr:row>1</xdr:row>
      <xdr:rowOff>85724</xdr:rowOff>
    </xdr:from>
    <xdr:to>
      <xdr:col>15</xdr:col>
      <xdr:colOff>838581</xdr:colOff>
      <xdr:row>2</xdr:row>
      <xdr:rowOff>329595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5" y="85724"/>
          <a:ext cx="2762631" cy="624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</xdr:colOff>
      <xdr:row>33</xdr:row>
      <xdr:rowOff>9525</xdr:rowOff>
    </xdr:to>
    <xdr:pic>
      <xdr:nvPicPr>
        <xdr:cNvPr id="2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53525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raeme Cooper" refreshedDate="41947.478482986109" backgroundQuery="1" createdVersion="4" refreshedVersion="5" minRefreshableVersion="3" recordCount="0" supportSubquery="1" supportAdvancedDrill="1">
  <cacheSource type="external" connectionId="1"/>
  <cacheFields count="26">
    <cacheField name="[Measures].[Bed Days In Episode]" caption="Bed Days In Episode" numFmtId="0" hierarchy="209" level="32767"/>
    <cacheField name="[Measures].[Inpatient Episode Cost]" caption="Inpatient Episode Cost" numFmtId="0" hierarchy="217" level="32767"/>
    <cacheField name="[Date].[Fiscal Year].[Fiscal Year]" caption="Fiscal Year" numFmtId="0" hierarchy="30" level="1">
      <sharedItems count="5">
        <s v="[Date].[Fiscal Year].&amp;[2013/2014]" c="2013/2014"/>
        <s v="[Date].[Fiscal Year].&amp;[2011/2012]" u="1" c="2011/2012"/>
        <s v="[Date].[Fiscal Year].&amp;[2012/2013]" u="1" c="2012/2013"/>
        <s v="[Date].[Fiscal Year].&amp;[2010/2011]" u="1" c="2010/2011"/>
        <s v="[Date].[Fiscal Year].&amp;[2009/2010]" u="1" c="2009/2010"/>
      </sharedItems>
    </cacheField>
    <cacheField name="[Admission Method].[Admission Type].[Admission Type]" caption="Admission Type" numFmtId="0" hierarchy="12" level="1">
      <sharedItems count="2">
        <s v="[Admission Method].[Admission Type].&amp;[Non-Elective]" c="Non-Elective"/>
        <s v="[Admission Method].[Admission Type].&amp;[Elective]" u="1" c="Elective"/>
      </sharedItems>
    </cacheField>
    <cacheField name="[Inpatient Diagnosis].[ICD10 Code].[ICD10 Code]" caption="ICD10 Code" numFmtId="0" hierarchy="70" level="1">
      <sharedItems containsSemiMixedTypes="0" containsString="0"/>
    </cacheField>
    <cacheField name="[Inpatient Diagnosis].[ICD10 Code].[ICD10 Code].[3 Char ICD10 Code]" caption="3 Char ICD10 Code" propertyName="3 Char ICD10 Code" numFmtId="0" hierarchy="70" level="1" memberPropertyField="1">
      <sharedItems containsSemiMixedTypes="0" containsString="0"/>
    </cacheField>
    <cacheField name="[Organisation].[PCT].[PCT]" caption="PCT" numFmtId="0" hierarchy="147" level="1">
      <sharedItems containsSemiMixedTypes="0" containsString="0"/>
    </cacheField>
    <cacheField name="[Organisation].[PCT].[PCT].[SHA Code]" caption="SHA Code" propertyName="SHA Code" numFmtId="0" hierarchy="147" level="1" memberPropertyField="1">
      <sharedItems containsSemiMixedTypes="0" containsString="0"/>
    </cacheField>
    <cacheField name="[Measures].[Admissions Count]" caption="Admissions Count" numFmtId="0" hierarchy="219" level="32767"/>
    <cacheField name="[Measures].[Inpatient Episode Count]" caption="Inpatient Episode Count" numFmtId="0" hierarchy="218" level="32767"/>
    <cacheField name="[Inpatient Diagnosis].[Diagnosis Type].[Diagnosis Type]" caption="Diagnosis Type" numFmtId="0" hierarchy="69" level="1">
      <sharedItems containsSemiMixedTypes="0" containsString="0"/>
    </cacheField>
    <cacheField name="[Organisation].[Region - AT - CCG - Practice].[Region]" caption="Region" numFmtId="0" hierarchy="150" level="1">
      <sharedItems count="7">
        <s v="[Organisation].[Region - AT - CCG - Practice].[Region].&amp;[Devolved Nation Referral]" c="Devolved Nation Referral"/>
        <s v="[Organisation].[Region - AT - CCG - Practice].[Region].&amp;[Islands]" c="Islands"/>
        <s v="[Organisation].[Region - AT - CCG - Practice].[Region].&amp;[London Commissioning Region]" c="London Commissioning Region"/>
        <s v="[Organisation].[Region - AT - CCG - Practice].[Region].&amp;[Midlands and East of England Commissioning Region]" c="Midlands and East of England Commissioning Region"/>
        <s v="[Organisation].[Region - AT - CCG - Practice].[Region].&amp;[No Parent]" c="No Parent"/>
        <s v="[Organisation].[Region - AT - CCG - Practice].[Region].&amp;[North of England Commissioning Region]" c="North of England Commissioning Region"/>
        <s v="[Organisation].[Region - AT - CCG - Practice].[Region].&amp;[South of England Commissioning Region]" c="South of England Commissioning Region"/>
      </sharedItems>
    </cacheField>
    <cacheField name="[Organisation].[Region - AT - CCG - Practice].[AT]" caption="AT" numFmtId="0" hierarchy="150" level="2" mappingCount="1">
      <sharedItems count="26">
        <s v="[Organisation].[Region - AT - CCG - Practice].[AT].&amp;[Devolved Nation Referral]" c="Devolved Nation Referral" cp="1">
          <x/>
        </s>
        <s v="[Organisation].[Region - AT - CCG - Practice].[AT].&amp;[London Area Team]" c="London Area Team" cp="1">
          <x v="1"/>
        </s>
        <s v="[Organisation].[Region - AT - CCG - Practice].[AT].&amp;[Arden, Herefordshire and Worcestershire Area Team]" c="Arden, Herefordshire and Worcestershire Area Team" cp="1">
          <x v="2"/>
        </s>
        <s v="[Organisation].[Region - AT - CCG - Practice].[AT].&amp;[Birmingham and The Black Country Area Team]" c="Birmingham and The Black Country Area Team" cp="1">
          <x v="2"/>
        </s>
        <s v="[Organisation].[Region - AT - CCG - Practice].[AT].&amp;[Derbyshire and Nottinghamshire Area Team]" c="Derbyshire and Nottinghamshire Area Team" cp="1">
          <x v="2"/>
        </s>
        <s v="[Organisation].[Region - AT - CCG - Practice].[AT].&amp;[East Anglia Area Team]" c="East Anglia Area Team" cp="1">
          <x v="2"/>
        </s>
        <s v="[Organisation].[Region - AT - CCG - Practice].[AT].&amp;[Essex Area Team]" c="Essex Area Team" cp="1">
          <x v="2"/>
        </s>
        <s v="[Organisation].[Region - AT - CCG - Practice].[AT].&amp;[Hertfordshire and The South Midlands Area Team]" c="Hertfordshire and The South Midlands Area Team" cp="1">
          <x v="2"/>
        </s>
        <s v="[Organisation].[Region - AT - CCG - Practice].[AT].&amp;[Leicestershire and Lincolnshire Area Team]" c="Leicestershire and Lincolnshire Area Team" cp="1">
          <x v="2"/>
        </s>
        <s v="[Organisation].[Region - AT - CCG - Practice].[AT].&amp;[Shropshire and Staffordshire Area Team]" c="Shropshire and Staffordshire Area Team" cp="1">
          <x v="2"/>
        </s>
        <s v="[Organisation].[Region - AT - CCG - Practice].[AT].&amp;[Cheshire, Warrington and Wirral Area Team]" c="Cheshire, Warrington and Wirral Area Team" cp="1">
          <x v="3"/>
        </s>
        <s v="[Organisation].[Region - AT - CCG - Practice].[AT].&amp;[Cumbria, Northumberland, Tyne and Wear Area Team]" c="Cumbria, Northumberland, Tyne and Wear Area Team" cp="1">
          <x v="3"/>
        </s>
        <s v="[Organisation].[Region - AT - CCG - Practice].[AT].&amp;[Durham, Darlington and Tees Area Team]" c="Durham, Darlington and Tees Area Team" cp="1">
          <x v="3"/>
        </s>
        <s v="[Organisation].[Region - AT - CCG - Practice].[AT].&amp;[Greater Manchester Area Team]" c="Greater Manchester Area Team" cp="1">
          <x v="3"/>
        </s>
        <s v="[Organisation].[Region - AT - CCG - Practice].[AT].&amp;[Lancashire Area Team]" c="Lancashire Area Team" cp="1">
          <x v="3"/>
        </s>
        <s v="[Organisation].[Region - AT - CCG - Practice].[AT].&amp;[Merseyside Area Team]" c="Merseyside Area Team" cp="1">
          <x v="3"/>
        </s>
        <s v="[Organisation].[Region - AT - CCG - Practice].[AT].&amp;[North Yorkshire and Humber Area Team]" c="North Yorkshire and Humber Area Team" cp="1">
          <x v="3"/>
        </s>
        <s v="[Organisation].[Region - AT - CCG - Practice].[AT].&amp;[South Yorkshire and Bassetlaw Area Team]" c="South Yorkshire and Bassetlaw Area Team" cp="1">
          <x v="3"/>
        </s>
        <s v="[Organisation].[Region - AT - CCG - Practice].[AT].&amp;[West Yorkshire Area Team]" c="West Yorkshire Area Team" cp="1">
          <x v="3"/>
        </s>
        <s v="[Organisation].[Region - AT - CCG - Practice].[AT].&amp;[Bath, Gloucestershire, Swindon and Wiltshire Area Team]" c="Bath, Gloucestershire, Swindon and Wiltshire Area Team" cp="1">
          <x v="4"/>
        </s>
        <s v="[Organisation].[Region - AT - CCG - Practice].[AT].&amp;[Bristol, North Somerset, Somerset and South Gloucestershire Area Team]" c="Bristol, North Somerset, Somerset and South Gloucestershire Area Team" cp="1">
          <x v="4"/>
        </s>
        <s v="[Organisation].[Region - AT - CCG - Practice].[AT].&amp;[Devon, Cornwall and Isles of Scilly Area Team]" c="Devon, Cornwall and Isles of Scilly Area Team" cp="1">
          <x v="4"/>
        </s>
        <s v="[Organisation].[Region - AT - CCG - Practice].[AT].&amp;[Kent and Medway Area Team]" c="Kent and Medway Area Team" cp="1">
          <x v="4"/>
        </s>
        <s v="[Organisation].[Region - AT - CCG - Practice].[AT].&amp;[Surrey and Sussex Area Team]" c="Surrey and Sussex Area Team" cp="1">
          <x v="4"/>
        </s>
        <s v="[Organisation].[Region - AT - CCG - Practice].[AT].&amp;[Thames Valley Area Team]" c="Thames Valley Area Team" cp="1">
          <x v="4"/>
        </s>
        <s v="[Organisation].[Region - AT - CCG - Practice].[AT].&amp;[Wessex Area Team]" c="Wessex Area Team" cp="1">
          <x v="4"/>
        </s>
      </sharedItems>
      <mpMap v="15"/>
    </cacheField>
    <cacheField name="[Organisation].[Region - AT - CCG - Practice].[CCG]" caption="CCG" numFmtId="0" hierarchy="150" level="3" mappingCount="1">
      <sharedItems count="220">
        <s v="[Organisation].[Region - AT - CCG - Practice].[CCG].&amp;[NHS Barking and Dagenham CCG]" c="NHS Barking and Dagenham CCG" cp="1">
          <x/>
        </s>
        <s v="[Organisation].[Region - AT - CCG - Practice].[CCG].&amp;[NHS Barnet CCG]" c="NHS Barnet CCG" cp="1">
          <x/>
        </s>
        <s v="[Organisation].[Region - AT - CCG - Practice].[CCG].&amp;[NHS Bexley CCG]" c="NHS Bexley CCG" cp="1">
          <x/>
        </s>
        <s v="[Organisation].[Region - AT - CCG - Practice].[CCG].&amp;[NHS Brent CCG]" c="NHS Brent CCG" cp="1">
          <x/>
        </s>
        <s v="[Organisation].[Region - AT - CCG - Practice].[CCG].&amp;[NHS Bromley CCG]" c="NHS Bromley CCG" cp="1">
          <x/>
        </s>
        <s v="[Organisation].[Region - AT - CCG - Practice].[CCG].&amp;[NHS Camden CCG]" c="NHS Camden CCG" cp="1">
          <x/>
        </s>
        <s v="[Organisation].[Region - AT - CCG - Practice].[CCG].&amp;[NHS Central London (Westminster) CCG]" c="NHS Central London (Westminster) CCG" cp="1">
          <x/>
        </s>
        <s v="[Organisation].[Region - AT - CCG - Practice].[CCG].&amp;[NHS City and Hackney CCG]" c="NHS City and Hackney CCG" cp="1">
          <x/>
        </s>
        <s v="[Organisation].[Region - AT - CCG - Practice].[CCG].&amp;[NHS Croydon CCG]" c="NHS Croydon CCG" cp="1">
          <x/>
        </s>
        <s v="[Organisation].[Region - AT - CCG - Practice].[CCG].&amp;[NHS Ealing CCG]" c="NHS Ealing CCG" cp="1">
          <x/>
        </s>
        <s v="[Organisation].[Region - AT - CCG - Practice].[CCG].&amp;[NHS Enfield CCG]" c="NHS Enfield CCG" cp="1">
          <x/>
        </s>
        <s v="[Organisation].[Region - AT - CCG - Practice].[CCG].&amp;[NHS Greenwich CCG]" c="NHS Greenwich CCG" cp="1">
          <x/>
        </s>
        <s v="[Organisation].[Region - AT - CCG - Practice].[CCG].&amp;[NHS Hammersmith and Fulham CCG]" c="NHS Hammersmith and Fulham CCG" cp="1">
          <x/>
        </s>
        <s v="[Organisation].[Region - AT - CCG - Practice].[CCG].&amp;[NHS Haringey CCG]" c="NHS Haringey CCG" cp="1">
          <x/>
        </s>
        <s v="[Organisation].[Region - AT - CCG - Practice].[CCG].&amp;[NHS Harrow CCG]" c="NHS Harrow CCG" cp="1">
          <x/>
        </s>
        <s v="[Organisation].[Region - AT - CCG - Practice].[CCG].&amp;[NHS Havering CCG]" c="NHS Havering CCG" cp="1">
          <x/>
        </s>
        <s v="[Organisation].[Region - AT - CCG - Practice].[CCG].&amp;[NHS Hillingdon CCG]" c="NHS Hillingdon CCG" cp="1">
          <x/>
        </s>
        <s v="[Organisation].[Region - AT - CCG - Practice].[CCG].&amp;[NHS Hounslow CCG]" c="NHS Hounslow CCG" cp="1">
          <x/>
        </s>
        <s v="[Organisation].[Region - AT - CCG - Practice].[CCG].&amp;[NHS Islington CCG]" c="NHS Islington CCG" cp="1">
          <x/>
        </s>
        <s v="[Organisation].[Region - AT - CCG - Practice].[CCG].&amp;[NHS Kingston CCG]" c="NHS Kingston CCG" cp="1">
          <x/>
        </s>
        <s v="[Organisation].[Region - AT - CCG - Practice].[CCG].&amp;[NHS Lambeth CCG]" c="NHS Lambeth CCG" cp="1">
          <x/>
        </s>
        <s v="[Organisation].[Region - AT - CCG - Practice].[CCG].&amp;[NHS Lewisham CCG]" c="NHS Lewisham CCG" cp="1">
          <x/>
        </s>
        <s v="[Organisation].[Region - AT - CCG - Practice].[CCG].&amp;[NHS Merton CCG]" c="NHS Merton CCG" cp="1">
          <x/>
        </s>
        <s v="[Organisation].[Region - AT - CCG - Practice].[CCG].&amp;[NHS Newham CCG]" c="NHS Newham CCG" cp="1">
          <x/>
        </s>
        <s v="[Organisation].[Region - AT - CCG - Practice].[CCG].&amp;[NHS Redbridge CCG]" c="NHS Redbridge CCG" cp="1">
          <x/>
        </s>
        <s v="[Organisation].[Region - AT - CCG - Practice].[CCG].&amp;[NHS Richmond CCG]" c="NHS Richmond CCG" cp="1">
          <x/>
        </s>
        <s v="[Organisation].[Region - AT - CCG - Practice].[CCG].&amp;[NHS Southwark CCG]" c="NHS Southwark CCG" cp="1">
          <x/>
        </s>
        <s v="[Organisation].[Region - AT - CCG - Practice].[CCG].&amp;[NHS Sutton CCG]" c="NHS Sutton CCG" cp="1">
          <x/>
        </s>
        <s v="[Organisation].[Region - AT - CCG - Practice].[CCG].&amp;[NHS Tower Hamlets CCG]" c="NHS Tower Hamlets CCG" cp="1">
          <x/>
        </s>
        <s v="[Organisation].[Region - AT - CCG - Practice].[CCG].&amp;[NHS Waltham Forest CCG]" c="NHS Waltham Forest CCG" cp="1">
          <x/>
        </s>
        <s v="[Organisation].[Region - AT - CCG - Practice].[CCG].&amp;[NHS Wandsworth CCG]" c="NHS Wandsworth CCG" cp="1">
          <x/>
        </s>
        <s v="[Organisation].[Region - AT - CCG - Practice].[CCG].&amp;[NHS West London CCG]" c="NHS West London CCG" cp="1">
          <x/>
        </s>
        <s v="[Organisation].[Region - AT - CCG - Practice].[CCG].&amp;[NHS Coventry and Rugby CCG]" c="NHS Coventry and Rugby CCG" cp="1">
          <x v="1"/>
        </s>
        <s v="[Organisation].[Region - AT - CCG - Practice].[CCG].&amp;[NHS Herefordshire CCG]" c="NHS Herefordshire CCG" cp="1">
          <x v="1"/>
        </s>
        <s v="[Organisation].[Region - AT - CCG - Practice].[CCG].&amp;[NHS Redditch and Bromsgrove CCG]" c="NHS Redditch and Bromsgrove CCG" cp="1">
          <x v="1"/>
        </s>
        <s v="[Organisation].[Region - AT - CCG - Practice].[CCG].&amp;[NHS South Warwickshire CCG]" c="NHS South Warwickshire CCG" cp="1">
          <x v="1"/>
        </s>
        <s v="[Organisation].[Region - AT - CCG - Practice].[CCG].&amp;[NHS South Worcestershire CCG]" c="NHS South Worcestershire CCG" cp="1">
          <x v="1"/>
        </s>
        <s v="[Organisation].[Region - AT - CCG - Practice].[CCG].&amp;[NHS Warwickshire North CCG]" c="NHS Warwickshire North CCG" cp="1">
          <x v="1"/>
        </s>
        <s v="[Organisation].[Region - AT - CCG - Practice].[CCG].&amp;[NHS Wyre Forest CCG]" c="NHS Wyre Forest CCG" cp="1">
          <x v="1"/>
        </s>
        <s v="[Organisation].[Region - AT - CCG - Practice].[CCG].&amp;[NHS Birmingham Crosscity CCG]" c="NHS Birmingham Crosscity CCG" cp="1">
          <x v="2"/>
        </s>
        <s v="[Organisation].[Region - AT - CCG - Practice].[CCG].&amp;[NHS Birmingham South and Central CCG]" c="NHS Birmingham South and Central CCG" cp="1">
          <x v="2"/>
        </s>
        <s v="[Organisation].[Region - AT - CCG - Practice].[CCG].&amp;[NHS Dudley CCG]" c="NHS Dudley CCG" cp="1">
          <x v="2"/>
        </s>
        <s v="[Organisation].[Region - AT - CCG - Practice].[CCG].&amp;[NHS Sandwell and West Birmingham CCG]" c="NHS Sandwell and West Birmingham CCG" cp="1">
          <x v="2"/>
        </s>
        <s v="[Organisation].[Region - AT - CCG - Practice].[CCG].&amp;[NHS Solihull CCG]" c="NHS Solihull CCG" cp="1">
          <x v="2"/>
        </s>
        <s v="[Organisation].[Region - AT - CCG - Practice].[CCG].&amp;[NHS Walsall CCG]" c="NHS Walsall CCG" cp="1">
          <x v="2"/>
        </s>
        <s v="[Organisation].[Region - AT - CCG - Practice].[CCG].&amp;[NHS Wolverhampton CCG]" c="NHS Wolverhampton CCG" cp="1">
          <x v="2"/>
        </s>
        <s v="[Organisation].[Region - AT - CCG - Practice].[CCG].&amp;[Derbyshire and Nottinghamshire Commissioning Hub]" c="Derbyshire and Nottinghamshire Commissioning Hub" cp="1">
          <x v="3"/>
        </s>
        <s v="[Organisation].[Region - AT - CCG - Practice].[CCG].&amp;[NHS Erewash CCG]" c="NHS Erewash CCG" cp="1">
          <x v="3"/>
        </s>
        <s v="[Organisation].[Region - AT - CCG - Practice].[CCG].&amp;[NHS Hardwick CCG]" c="NHS Hardwick CCG" cp="1">
          <x v="3"/>
        </s>
        <s v="[Organisation].[Region - AT - CCG - Practice].[CCG].&amp;[NHS Mansfield and Ashfield CCG]" c="NHS Mansfield and Ashfield CCG" cp="1">
          <x v="3"/>
        </s>
        <s v="[Organisation].[Region - AT - CCG - Practice].[CCG].&amp;[NHS Newark &amp; Sherwood CCG]" c="NHS Newark &amp; Sherwood CCG" cp="1">
          <x v="3"/>
        </s>
        <s v="[Organisation].[Region - AT - CCG - Practice].[CCG].&amp;[NHS North Derbyshire CCG]" c="NHS North Derbyshire CCG" cp="1">
          <x v="3"/>
        </s>
        <s v="[Organisation].[Region - AT - CCG - Practice].[CCG].&amp;[NHS Nottingham City CCG]" c="NHS Nottingham City CCG" cp="1">
          <x v="3"/>
        </s>
        <s v="[Organisation].[Region - AT - CCG - Practice].[CCG].&amp;[NHS Nottingham North and East CCG]" c="NHS Nottingham North and East CCG" cp="1">
          <x v="3"/>
        </s>
        <s v="[Organisation].[Region - AT - CCG - Practice].[CCG].&amp;[NHS Nottingham West CCG]" c="NHS Nottingham West CCG" cp="1">
          <x v="3"/>
        </s>
        <s v="[Organisation].[Region - AT - CCG - Practice].[CCG].&amp;[NHS Rushcliffe CCG]" c="NHS Rushcliffe CCG" cp="1">
          <x v="3"/>
        </s>
        <s v="[Organisation].[Region - AT - CCG - Practice].[CCG].&amp;[NHS Southern Derbyshire CCG]" c="NHS Southern Derbyshire CCG" cp="1">
          <x v="3"/>
        </s>
        <s v="[Organisation].[Region - AT - CCG - Practice].[CCG].&amp;[East Anglia Commissioning Hub]" c="East Anglia Commissioning Hub" cp="1">
          <x v="4"/>
        </s>
        <s v="[Organisation].[Region - AT - CCG - Practice].[CCG].&amp;[NHS Cambridgeshire and Peterborough CCG]" c="NHS Cambridgeshire and Peterborough CCG" cp="1">
          <x v="4"/>
        </s>
        <s v="[Organisation].[Region - AT - CCG - Practice].[CCG].&amp;[NHS Great Yarmouth and Waveney CCG]" c="NHS Great Yarmouth and Waveney CCG" cp="1">
          <x v="4"/>
        </s>
        <s v="[Organisation].[Region - AT - CCG - Practice].[CCG].&amp;[NHS Ipswich and East Suffolk CCG]" c="NHS Ipswich and East Suffolk CCG" cp="1">
          <x v="4"/>
        </s>
        <s v="[Organisation].[Region - AT - CCG - Practice].[CCG].&amp;[NHS North Norfolk CCG]" c="NHS North Norfolk CCG" cp="1">
          <x v="4"/>
        </s>
        <s v="[Organisation].[Region - AT - CCG - Practice].[CCG].&amp;[NHS Norwich CCG]" c="NHS Norwich CCG" cp="1">
          <x v="4"/>
        </s>
        <s v="[Organisation].[Region - AT - CCG - Practice].[CCG].&amp;[NHS South Norfolk CCG]" c="NHS South Norfolk CCG" cp="1">
          <x v="4"/>
        </s>
        <s v="[Organisation].[Region - AT - CCG - Practice].[CCG].&amp;[NHS West Norfolk CCG]" c="NHS West Norfolk CCG" cp="1">
          <x v="4"/>
        </s>
        <s v="[Organisation].[Region - AT - CCG - Practice].[CCG].&amp;[NHS West Suffolk CCG]" c="NHS West Suffolk CCG" cp="1">
          <x v="4"/>
        </s>
        <s v="[Organisation].[Region - AT - CCG - Practice].[CCG].&amp;[NHS Basildon and Brentwood CCG]" c="NHS Basildon and Brentwood CCG" cp="1">
          <x v="5"/>
        </s>
        <s v="[Organisation].[Region - AT - CCG - Practice].[CCG].&amp;[NHS Castle Point and Rochford CCG]" c="NHS Castle Point and Rochford CCG" cp="1">
          <x v="5"/>
        </s>
        <s v="[Organisation].[Region - AT - CCG - Practice].[CCG].&amp;[NHS Mid Essex CCG]" c="NHS Mid Essex CCG" cp="1">
          <x v="5"/>
        </s>
        <s v="[Organisation].[Region - AT - CCG - Practice].[CCG].&amp;[NHS North East Essex CCG]" c="NHS North East Essex CCG" cp="1">
          <x v="5"/>
        </s>
        <s v="[Organisation].[Region - AT - CCG - Practice].[CCG].&amp;[NHS Southend CCG]" c="NHS Southend CCG" cp="1">
          <x v="5"/>
        </s>
        <s v="[Organisation].[Region - AT - CCG - Practice].[CCG].&amp;[NHS Thurrock CCG]" c="NHS Thurrock CCG" cp="1">
          <x v="5"/>
        </s>
        <s v="[Organisation].[Region - AT - CCG - Practice].[CCG].&amp;[NHS West Essex CCG]" c="NHS West Essex CCG" cp="1">
          <x v="5"/>
        </s>
        <s v="[Organisation].[Region - AT - CCG - Practice].[CCG].&amp;[NHS Bedfordshire CCG]" c="NHS Bedfordshire CCG" cp="1">
          <x v="6"/>
        </s>
        <s v="[Organisation].[Region - AT - CCG - Practice].[CCG].&amp;[NHS Corby CCG]" c="NHS Corby CCG" cp="1">
          <x v="6"/>
        </s>
        <s v="[Organisation].[Region - AT - CCG - Practice].[CCG].&amp;[NHS East and North Hertfordshire CCG]" c="NHS East and North Hertfordshire CCG" cp="1">
          <x v="6"/>
        </s>
        <s v="[Organisation].[Region - AT - CCG - Practice].[CCG].&amp;[NHS Herts Valleys CCG]" c="NHS Herts Valleys CCG" cp="1">
          <x v="6"/>
        </s>
        <s v="[Organisation].[Region - AT - CCG - Practice].[CCG].&amp;[NHS Luton CCG]" c="NHS Luton CCG" cp="1">
          <x v="6"/>
        </s>
        <s v="[Organisation].[Region - AT - CCG - Practice].[CCG].&amp;[NHS Milton Keynes CCG]" c="NHS Milton Keynes CCG" cp="1">
          <x v="6"/>
        </s>
        <s v="[Organisation].[Region - AT - CCG - Practice].[CCG].&amp;[NHS Nene CCG]" c="NHS Nene CCG" cp="1">
          <x v="6"/>
        </s>
        <s v="[Organisation].[Region - AT - CCG - Practice].[CCG].&amp;[Leicestershire and Lincolnshire Commissioning Hub]" c="Leicestershire and Lincolnshire Commissioning Hub" cp="1">
          <x v="7"/>
        </s>
        <s v="[Organisation].[Region - AT - CCG - Practice].[CCG].&amp;[NHS East Leicestershire and Rutland CCG]" c="NHS East Leicestershire and Rutland CCG" cp="1">
          <x v="7"/>
        </s>
        <s v="[Organisation].[Region - AT - CCG - Practice].[CCG].&amp;[NHS Leicester City CCG]" c="NHS Leicester City CCG" cp="1">
          <x v="7"/>
        </s>
        <s v="[Organisation].[Region - AT - CCG - Practice].[CCG].&amp;[NHS Lincolnshire East CCG]" c="NHS Lincolnshire East CCG" cp="1">
          <x v="7"/>
        </s>
        <s v="[Organisation].[Region - AT - CCG - Practice].[CCG].&amp;[NHS Lincolnshire West CCG]" c="NHS Lincolnshire West CCG" cp="1">
          <x v="7"/>
        </s>
        <s v="[Organisation].[Region - AT - CCG - Practice].[CCG].&amp;[NHS South Lincolnshire CCG]" c="NHS South Lincolnshire CCG" cp="1">
          <x v="7"/>
        </s>
        <s v="[Organisation].[Region - AT - CCG - Practice].[CCG].&amp;[NHS South West Lincolnshire CCG]" c="NHS South West Lincolnshire CCG" cp="1">
          <x v="7"/>
        </s>
        <s v="[Organisation].[Region - AT - CCG - Practice].[CCG].&amp;[NHS West Leicestershire CCG]" c="NHS West Leicestershire CCG" cp="1">
          <x v="7"/>
        </s>
        <s v="[Organisation].[Region - AT - CCG - Practice].[CCG].&amp;[NHS Cannock Chase CCG]" c="NHS Cannock Chase CCG" cp="1">
          <x v="8"/>
        </s>
        <s v="[Organisation].[Region - AT - CCG - Practice].[CCG].&amp;[NHS East Staffordshire CCG]" c="NHS East Staffordshire CCG" cp="1">
          <x v="8"/>
        </s>
        <s v="[Organisation].[Region - AT - CCG - Practice].[CCG].&amp;[NHS North Staffordshire CCG]" c="NHS North Staffordshire CCG" cp="1">
          <x v="8"/>
        </s>
        <s v="[Organisation].[Region - AT - CCG - Practice].[CCG].&amp;[NHS Shropshire CCG]" c="NHS Shropshire CCG" cp="1">
          <x v="8"/>
        </s>
        <s v="[Organisation].[Region - AT - CCG - Practice].[CCG].&amp;[NHS South East Staffordshire and Seisdon Peninsula CCG]" c="NHS South East Staffordshire and Seisdon Peninsula CCG" cp="1">
          <x v="8"/>
        </s>
        <s v="[Organisation].[Region - AT - CCG - Practice].[CCG].&amp;[NHS Stafford and Surrounds CCG]" c="NHS Stafford and Surrounds CCG" cp="1">
          <x v="8"/>
        </s>
        <s v="[Organisation].[Region - AT - CCG - Practice].[CCG].&amp;[NHS Stoke On Trent CCG]" c="NHS Stoke On Trent CCG" cp="1">
          <x v="8"/>
        </s>
        <s v="[Organisation].[Region - AT - CCG - Practice].[CCG].&amp;[NHS Telford and Wrekin CCG]" c="NHS Telford and Wrekin CCG" cp="1">
          <x v="8"/>
        </s>
        <s v="[Organisation].[Region - AT - CCG - Practice].[CCG].&amp;[Shropshire and Staffordshire Commissioning Hub]" c="Shropshire and Staffordshire Commissioning Hub" cp="1">
          <x v="8"/>
        </s>
        <s v="[Organisation].[Region - AT - CCG - Practice].[CCG].&amp;[Cheshire, Warrington and Wirral Commissioning Hub]" c="Cheshire, Warrington and Wirral Commissioning Hub" cp="1">
          <x v="9"/>
        </s>
        <s v="[Organisation].[Region - AT - CCG - Practice].[CCG].&amp;[NHS Eastern Cheshire CCG]" c="NHS Eastern Cheshire CCG" cp="1">
          <x v="9"/>
        </s>
        <s v="[Organisation].[Region - AT - CCG - Practice].[CCG].&amp;[NHS South Cheshire CCG]" c="NHS South Cheshire CCG" cp="1">
          <x v="9"/>
        </s>
        <s v="[Organisation].[Region - AT - CCG - Practice].[CCG].&amp;[NHS Vale Royal CCG]" c="NHS Vale Royal CCG" cp="1">
          <x v="9"/>
        </s>
        <s v="[Organisation].[Region - AT - CCG - Practice].[CCG].&amp;[NHS Warrington CCG]" c="NHS Warrington CCG" cp="1">
          <x v="9"/>
        </s>
        <s v="[Organisation].[Region - AT - CCG - Practice].[CCG].&amp;[NHS West Cheshire CCG]" c="NHS West Cheshire CCG" cp="1">
          <x v="9"/>
        </s>
        <s v="[Organisation].[Region - AT - CCG - Practice].[CCG].&amp;[NHS Wirral CCG]" c="NHS Wirral CCG" cp="1">
          <x v="9"/>
        </s>
        <s v="[Organisation].[Region - AT - CCG - Practice].[CCG].&amp;[Cumbria, Northumberland, Tyne and Wear Commissioning Hub]" c="Cumbria, Northumberland, Tyne and Wear Commissioning Hub" cp="1">
          <x v="10"/>
        </s>
        <s v="[Organisation].[Region - AT - CCG - Practice].[CCG].&amp;[NHS Cumbria CCG]" c="NHS Cumbria CCG" cp="1">
          <x v="10"/>
        </s>
        <s v="[Organisation].[Region - AT - CCG - Practice].[CCG].&amp;[NHS Gateshead CCG]" c="NHS Gateshead CCG" cp="1">
          <x v="10"/>
        </s>
        <s v="[Organisation].[Region - AT - CCG - Practice].[CCG].&amp;[NHS Newcastle North and East CCG]" c="NHS Newcastle North and East CCG" cp="1">
          <x v="10"/>
        </s>
        <s v="[Organisation].[Region - AT - CCG - Practice].[CCG].&amp;[NHS Newcastle West CCG]" c="NHS Newcastle West CCG" cp="1">
          <x v="10"/>
        </s>
        <s v="[Organisation].[Region - AT - CCG - Practice].[CCG].&amp;[NHS North Tyneside CCG]" c="NHS North Tyneside CCG" cp="1">
          <x v="10"/>
        </s>
        <s v="[Organisation].[Region - AT - CCG - Practice].[CCG].&amp;[NHS Northumberland CCG]" c="NHS Northumberland CCG" cp="1">
          <x v="10"/>
        </s>
        <s v="[Organisation].[Region - AT - CCG - Practice].[CCG].&amp;[NHS South Tyneside CCG]" c="NHS South Tyneside CCG" cp="1">
          <x v="10"/>
        </s>
        <s v="[Organisation].[Region - AT - CCG - Practice].[CCG].&amp;[NHS Sunderland CCG]" c="NHS Sunderland CCG" cp="1">
          <x v="10"/>
        </s>
        <s v="[Organisation].[Region - AT - CCG - Practice].[CCG].&amp;[NHS Darlington CCG]" c="NHS Darlington CCG" cp="1">
          <x v="11"/>
        </s>
        <s v="[Organisation].[Region - AT - CCG - Practice].[CCG].&amp;[NHS Durham Dales, Easington and Sedgefield CCG]" c="NHS Durham Dales, Easington and Sedgefield CCG" cp="1">
          <x v="11"/>
        </s>
        <s v="[Organisation].[Region - AT - CCG - Practice].[CCG].&amp;[NHS Hartlepool and Stockton-On-Tees CCG]" c="NHS Hartlepool and Stockton-On-Tees CCG" cp="1">
          <x v="11"/>
        </s>
        <s v="[Organisation].[Region - AT - CCG - Practice].[CCG].&amp;[NHS North Durham CCG]" c="NHS North Durham CCG" cp="1">
          <x v="11"/>
        </s>
        <s v="[Organisation].[Region - AT - CCG - Practice].[CCG].&amp;[NHS South Tees CCG]" c="NHS South Tees CCG" cp="1">
          <x v="11"/>
        </s>
        <s v="[Organisation].[Region - AT - CCG - Practice].[CCG].&amp;[NHS Bolton CCG]" c="NHS Bolton CCG" cp="1">
          <x v="12"/>
        </s>
        <s v="[Organisation].[Region - AT - CCG - Practice].[CCG].&amp;[NHS Bury CCG]" c="NHS Bury CCG" cp="1">
          <x v="12"/>
        </s>
        <s v="[Organisation].[Region - AT - CCG - Practice].[CCG].&amp;[NHS Central Manchester CCG]" c="NHS Central Manchester CCG" cp="1">
          <x v="12"/>
        </s>
        <s v="[Organisation].[Region - AT - CCG - Practice].[CCG].&amp;[NHS Heywood, Middleton and Rochdale CCG]" c="NHS Heywood, Middleton and Rochdale CCG" cp="1">
          <x v="12"/>
        </s>
        <s v="[Organisation].[Region - AT - CCG - Practice].[CCG].&amp;[NHS North Manchester CCG]" c="NHS North Manchester CCG" cp="1">
          <x v="12"/>
        </s>
        <s v="[Organisation].[Region - AT - CCG - Practice].[CCG].&amp;[NHS Oldham CCG]" c="NHS Oldham CCG" cp="1">
          <x v="12"/>
        </s>
        <s v="[Organisation].[Region - AT - CCG - Practice].[CCG].&amp;[NHS Salford CCG]" c="NHS Salford CCG" cp="1">
          <x v="12"/>
        </s>
        <s v="[Organisation].[Region - AT - CCG - Practice].[CCG].&amp;[NHS South Manchester CCG]" c="NHS South Manchester CCG" cp="1">
          <x v="12"/>
        </s>
        <s v="[Organisation].[Region - AT - CCG - Practice].[CCG].&amp;[NHS Stockport CCG]" c="NHS Stockport CCG" cp="1">
          <x v="12"/>
        </s>
        <s v="[Organisation].[Region - AT - CCG - Practice].[CCG].&amp;[NHS Tameside and Glossop CCG]" c="NHS Tameside and Glossop CCG" cp="1">
          <x v="12"/>
        </s>
        <s v="[Organisation].[Region - AT - CCG - Practice].[CCG].&amp;[NHS Trafford CCG]" c="NHS Trafford CCG" cp="1">
          <x v="12"/>
        </s>
        <s v="[Organisation].[Region - AT - CCG - Practice].[CCG].&amp;[NHS Wigan Borough CCG]" c="NHS Wigan Borough CCG" cp="1">
          <x v="12"/>
        </s>
        <s v="[Organisation].[Region - AT - CCG - Practice].[CCG].&amp;[NHS Blackburn With Darwen CCG]" c="NHS Blackburn With Darwen CCG" cp="1">
          <x v="13"/>
        </s>
        <s v="[Organisation].[Region - AT - CCG - Practice].[CCG].&amp;[NHS Blackpool CCG]" c="NHS Blackpool CCG" cp="1">
          <x v="13"/>
        </s>
        <s v="[Organisation].[Region - AT - CCG - Practice].[CCG].&amp;[NHS Chorley and South Ribble CCG]" c="NHS Chorley and South Ribble CCG" cp="1">
          <x v="13"/>
        </s>
        <s v="[Organisation].[Region - AT - CCG - Practice].[CCG].&amp;[NHS East Lancashire CCG]" c="NHS East Lancashire CCG" cp="1">
          <x v="13"/>
        </s>
        <s v="[Organisation].[Region - AT - CCG - Practice].[CCG].&amp;[NHS Fylde &amp; Wyre CCG]" c="NHS Fylde &amp; Wyre CCG" cp="1">
          <x v="13"/>
        </s>
        <s v="[Organisation].[Region - AT - CCG - Practice].[CCG].&amp;[NHS Greater Preston CCG]" c="NHS Greater Preston CCG" cp="1">
          <x v="13"/>
        </s>
        <s v="[Organisation].[Region - AT - CCG - Practice].[CCG].&amp;[NHS Lancashire North CCG]" c="NHS Lancashire North CCG" cp="1">
          <x v="13"/>
        </s>
        <s v="[Organisation].[Region - AT - CCG - Practice].[CCG].&amp;[NHS West Lancashire CCG]" c="NHS West Lancashire CCG" cp="1">
          <x v="13"/>
        </s>
        <s v="[Organisation].[Region - AT - CCG - Practice].[CCG].&amp;[NHS Halton CCG]" c="NHS Halton CCG" cp="1">
          <x v="14"/>
        </s>
        <s v="[Organisation].[Region - AT - CCG - Practice].[CCG].&amp;[NHS Knowsley CCG]" c="NHS Knowsley CCG" cp="1">
          <x v="14"/>
        </s>
        <s v="[Organisation].[Region - AT - CCG - Practice].[CCG].&amp;[NHS Liverpool CCG]" c="NHS Liverpool CCG" cp="1">
          <x v="14"/>
        </s>
        <s v="[Organisation].[Region - AT - CCG - Practice].[CCG].&amp;[NHS South Sefton CCG]" c="NHS South Sefton CCG" cp="1">
          <x v="14"/>
        </s>
        <s v="[Organisation].[Region - AT - CCG - Practice].[CCG].&amp;[NHS Southport and Formby CCG]" c="NHS Southport and Formby CCG" cp="1">
          <x v="14"/>
        </s>
        <s v="[Organisation].[Region - AT - CCG - Practice].[CCG].&amp;[NHS St Helens CCG]" c="NHS St Helens CCG" cp="1">
          <x v="14"/>
        </s>
        <s v="[Organisation].[Region - AT - CCG - Practice].[CCG].&amp;[National Commissioning Hub 1]" c="National Commissioning Hub 1" cp="1">
          <x v="15"/>
        </s>
        <s v="[Organisation].[Region - AT - CCG - Practice].[CCG].&amp;[NHS East Riding of Yorkshire CCG]" c="NHS East Riding of Yorkshire CCG" cp="1">
          <x v="15"/>
        </s>
        <s v="[Organisation].[Region - AT - CCG - Practice].[CCG].&amp;[NHS Hambleton, Richmondshire and Whitby CCG]" c="NHS Hambleton, Richmondshire and Whitby CCG" cp="1">
          <x v="15"/>
        </s>
        <s v="[Organisation].[Region - AT - CCG - Practice].[CCG].&amp;[NHS Harrogate and Rural District CCG]" c="NHS Harrogate and Rural District CCG" cp="1">
          <x v="15"/>
        </s>
        <s v="[Organisation].[Region - AT - CCG - Practice].[CCG].&amp;[NHS Hull CCG]" c="NHS Hull CCG" cp="1">
          <x v="15"/>
        </s>
        <s v="[Organisation].[Region - AT - CCG - Practice].[CCG].&amp;[NHS North East Lincolnshire CCG]" c="NHS North East Lincolnshire CCG" cp="1">
          <x v="15"/>
        </s>
        <s v="[Organisation].[Region - AT - CCG - Practice].[CCG].&amp;[NHS North Lincolnshire CCG]" c="NHS North Lincolnshire CCG" cp="1">
          <x v="15"/>
        </s>
        <s v="[Organisation].[Region - AT - CCG - Practice].[CCG].&amp;[NHS Scarborough and Ryedale CCG]" c="NHS Scarborough and Ryedale CCG" cp="1">
          <x v="15"/>
        </s>
        <s v="[Organisation].[Region - AT - CCG - Practice].[CCG].&amp;[NHS Vale of York CCG]" c="NHS Vale of York CCG" cp="1">
          <x v="15"/>
        </s>
        <s v="[Organisation].[Region - AT - CCG - Practice].[CCG].&amp;[NHS Barnsley CCG]" c="NHS Barnsley CCG" cp="1">
          <x v="16"/>
        </s>
        <s v="[Organisation].[Region - AT - CCG - Practice].[CCG].&amp;[NHS Bassetlaw CCG]" c="NHS Bassetlaw CCG" cp="1">
          <x v="16"/>
        </s>
        <s v="[Organisation].[Region - AT - CCG - Practice].[CCG].&amp;[NHS Doncaster CCG]" c="NHS Doncaster CCG" cp="1">
          <x v="16"/>
        </s>
        <s v="[Organisation].[Region - AT - CCG - Practice].[CCG].&amp;[NHS Rotherham CCG]" c="NHS Rotherham CCG" cp="1">
          <x v="16"/>
        </s>
        <s v="[Organisation].[Region - AT - CCG - Practice].[CCG].&amp;[NHS Sheffield CCG]" c="NHS Sheffield CCG" cp="1">
          <x v="16"/>
        </s>
        <s v="[Organisation].[Region - AT - CCG - Practice].[CCG].&amp;[NHS Airedale, Wharfedale and Craven CCG]" c="NHS Airedale, Wharfedale and Craven CCG" cp="1">
          <x v="17"/>
        </s>
        <s v="[Organisation].[Region - AT - CCG - Practice].[CCG].&amp;[NHS Bradford City CCG]" c="NHS Bradford City CCG" cp="1">
          <x v="17"/>
        </s>
        <s v="[Organisation].[Region - AT - CCG - Practice].[CCG].&amp;[NHS Bradford Districts CCG]" c="NHS Bradford Districts CCG" cp="1">
          <x v="17"/>
        </s>
        <s v="[Organisation].[Region - AT - CCG - Practice].[CCG].&amp;[NHS Calderdale CCG]" c="NHS Calderdale CCG" cp="1">
          <x v="17"/>
        </s>
        <s v="[Organisation].[Region - AT - CCG - Practice].[CCG].&amp;[NHS Greater Huddersfield CCG]" c="NHS Greater Huddersfield CCG" cp="1">
          <x v="17"/>
        </s>
        <s v="[Organisation].[Region - AT - CCG - Practice].[CCG].&amp;[NHS Leeds North CCG]" c="NHS Leeds North CCG" cp="1">
          <x v="17"/>
        </s>
        <s v="[Organisation].[Region - AT - CCG - Practice].[CCG].&amp;[NHS Leeds South and East CCG]" c="NHS Leeds South and East CCG" cp="1">
          <x v="17"/>
        </s>
        <s v="[Organisation].[Region - AT - CCG - Practice].[CCG].&amp;[NHS Leeds West CCG]" c="NHS Leeds West CCG" cp="1">
          <x v="17"/>
        </s>
        <s v="[Organisation].[Region - AT - CCG - Practice].[CCG].&amp;[NHS North Kirklees CCG]" c="NHS North Kirklees CCG" cp="1">
          <x v="17"/>
        </s>
        <s v="[Organisation].[Region - AT - CCG - Practice].[CCG].&amp;[NHS Wakefield CCG]" c="NHS Wakefield CCG" cp="1">
          <x v="17"/>
        </s>
        <s v="[Organisation].[Region - AT - CCG - Practice].[CCG].&amp;[NHS Bath and North East Somerset CCG]" c="NHS Bath and North East Somerset CCG" cp="1">
          <x v="18"/>
        </s>
        <s v="[Organisation].[Region - AT - CCG - Practice].[CCG].&amp;[NHS Gloucestershire CCG]" c="NHS Gloucestershire CCG" cp="1">
          <x v="18"/>
        </s>
        <s v="[Organisation].[Region - AT - CCG - Practice].[CCG].&amp;[NHS Swindon CCG]" c="NHS Swindon CCG" cp="1">
          <x v="18"/>
        </s>
        <s v="[Organisation].[Region - AT - CCG - Practice].[CCG].&amp;[NHS Wiltshire CCG]" c="NHS Wiltshire CCG" cp="1">
          <x v="18"/>
        </s>
        <s v="[Organisation].[Region - AT - CCG - Practice].[CCG].&amp;[Bristol, North Somerset, Somerset and South Gloucestershire Commissioning Hub]" c="Bristol, North Somerset, Somerset and South Gloucestershire Commissioning Hub" cp="1">
          <x v="19"/>
        </s>
        <s v="[Organisation].[Region - AT - CCG - Practice].[CCG].&amp;[NHS Bristol CCG]" c="NHS Bristol CCG" cp="1">
          <x v="19"/>
        </s>
        <s v="[Organisation].[Region - AT - CCG - Practice].[CCG].&amp;[NHS North Somerset CCG]" c="NHS North Somerset CCG" cp="1">
          <x v="19"/>
        </s>
        <s v="[Organisation].[Region - AT - CCG - Practice].[CCG].&amp;[NHS Somerset CCG]" c="NHS Somerset CCG" cp="1">
          <x v="19"/>
        </s>
        <s v="[Organisation].[Region - AT - CCG - Practice].[CCG].&amp;[NHS South Gloucestershire CCG]" c="NHS South Gloucestershire CCG" cp="1">
          <x v="19"/>
        </s>
        <s v="[Organisation].[Region - AT - CCG - Practice].[CCG].&amp;[NHS Kernow CCG]" c="NHS Kernow CCG" cp="1">
          <x v="20"/>
        </s>
        <s v="[Organisation].[Region - AT - CCG - Practice].[CCG].&amp;[NHS Northern, Eastern and Western Devon CCG]" c="NHS Northern, Eastern and Western Devon CCG" cp="1">
          <x v="20"/>
        </s>
        <s v="[Organisation].[Region - AT - CCG - Practice].[CCG].&amp;[NHS South Devon and Torbay CCG]" c="NHS South Devon and Torbay CCG" cp="1">
          <x v="20"/>
        </s>
        <s v="[Organisation].[Region - AT - CCG - Practice].[CCG].&amp;[Kent and Medway Commissioning Hub]" c="Kent and Medway Commissioning Hub" cp="1">
          <x v="21"/>
        </s>
        <s v="[Organisation].[Region - AT - CCG - Practice].[CCG].&amp;[NHS Ashford CCG]" c="NHS Ashford CCG" cp="1">
          <x v="21"/>
        </s>
        <s v="[Organisation].[Region - AT - CCG - Practice].[CCG].&amp;[NHS Canterbury and Coastal CCG]" c="NHS Canterbury and Coastal CCG" cp="1">
          <x v="21"/>
        </s>
        <s v="[Organisation].[Region - AT - CCG - Practice].[CCG].&amp;[NHS Dartford, Gravesham and Swanley CCG]" c="NHS Dartford, Gravesham and Swanley CCG" cp="1">
          <x v="21"/>
        </s>
        <s v="[Organisation].[Region - AT - CCG - Practice].[CCG].&amp;[NHS Medway CCG]" c="NHS Medway CCG" cp="1">
          <x v="21"/>
        </s>
        <s v="[Organisation].[Region - AT - CCG - Practice].[CCG].&amp;[NHS South Kent Coast CCG]" c="NHS South Kent Coast CCG" cp="1">
          <x v="21"/>
        </s>
        <s v="[Organisation].[Region - AT - CCG - Practice].[CCG].&amp;[NHS Swale CCG]" c="NHS Swale CCG" cp="1">
          <x v="21"/>
        </s>
        <s v="[Organisation].[Region - AT - CCG - Practice].[CCG].&amp;[NHS Thanet CCG]" c="NHS Thanet CCG" cp="1">
          <x v="21"/>
        </s>
        <s v="[Organisation].[Region - AT - CCG - Practice].[CCG].&amp;[NHS West Kent CCG]" c="NHS West Kent CCG" cp="1">
          <x v="21"/>
        </s>
        <s v="[Organisation].[Region - AT - CCG - Practice].[CCG].&amp;[NHS Brighton and Hove CCG]" c="NHS Brighton and Hove CCG" cp="1">
          <x v="22"/>
        </s>
        <s v="[Organisation].[Region - AT - CCG - Practice].[CCG].&amp;[NHS Coastal West Sussex CCG]" c="NHS Coastal West Sussex CCG" cp="1">
          <x v="22"/>
        </s>
        <s v="[Organisation].[Region - AT - CCG - Practice].[CCG].&amp;[NHS Crawley CCG]" c="NHS Crawley CCG" cp="1">
          <x v="22"/>
        </s>
        <s v="[Organisation].[Region - AT - CCG - Practice].[CCG].&amp;[NHS East Surrey CCG]" c="NHS East Surrey CCG" cp="1">
          <x v="22"/>
        </s>
        <s v="[Organisation].[Region - AT - CCG - Practice].[CCG].&amp;[NHS Eastbourne, Hailsham and Seaford CCG]" c="NHS Eastbourne, Hailsham and Seaford CCG" cp="1">
          <x v="22"/>
        </s>
        <s v="[Organisation].[Region - AT - CCG - Practice].[CCG].&amp;[NHS Guildford and Waverley CCG]" c="NHS Guildford and Waverley CCG" cp="1">
          <x v="22"/>
        </s>
        <s v="[Organisation].[Region - AT - CCG - Practice].[CCG].&amp;[NHS Hastings and Rother CCG]" c="NHS Hastings and Rother CCG" cp="1">
          <x v="22"/>
        </s>
        <s v="[Organisation].[Region - AT - CCG - Practice].[CCG].&amp;[NHS High Weald Lewes Havens CCG]" c="NHS High Weald Lewes Havens CCG" cp="1">
          <x v="22"/>
        </s>
        <s v="[Organisation].[Region - AT - CCG - Practice].[CCG].&amp;[NHS Horsham and Mid Sussex CCG]" c="NHS Horsham and Mid Sussex CCG" cp="1">
          <x v="22"/>
        </s>
        <s v="[Organisation].[Region - AT - CCG - Practice].[CCG].&amp;[NHS North West Surrey CCG]" c="NHS North West Surrey CCG" cp="1">
          <x v="22"/>
        </s>
        <s v="[Organisation].[Region - AT - CCG - Practice].[CCG].&amp;[NHS Surrey Downs CCG]" c="NHS Surrey Downs CCG" cp="1">
          <x v="22"/>
        </s>
        <s v="[Organisation].[Region - AT - CCG - Practice].[CCG].&amp;[NHS Surrey Heath CCG]" c="NHS Surrey Heath CCG" cp="1">
          <x v="22"/>
        </s>
        <s v="[Organisation].[Region - AT - CCG - Practice].[CCG].&amp;[NHS Aylesbury Vale CCG]" c="NHS Aylesbury Vale CCG" cp="1">
          <x v="23"/>
        </s>
        <s v="[Organisation].[Region - AT - CCG - Practice].[CCG].&amp;[NHS Bracknell and Ascot CCG]" c="NHS Bracknell and Ascot CCG" cp="1">
          <x v="23"/>
        </s>
        <s v="[Organisation].[Region - AT - CCG - Practice].[CCG].&amp;[NHS Chiltern CCG]" c="NHS Chiltern CCG" cp="1">
          <x v="23"/>
        </s>
        <s v="[Organisation].[Region - AT - CCG - Practice].[CCG].&amp;[NHS Newbury and District CCG]" c="NHS Newbury and District CCG" cp="1">
          <x v="23"/>
        </s>
        <s v="[Organisation].[Region - AT - CCG - Practice].[CCG].&amp;[NHS North &amp; West Reading CCG]" c="NHS North &amp; West Reading CCG" cp="1">
          <x v="23"/>
        </s>
        <s v="[Organisation].[Region - AT - CCG - Practice].[CCG].&amp;[NHS Oxfordshire CCG]" c="NHS Oxfordshire CCG" cp="1">
          <x v="23"/>
        </s>
        <s v="[Organisation].[Region - AT - CCG - Practice].[CCG].&amp;[NHS Slough CCG]" c="NHS Slough CCG" cp="1">
          <x v="23"/>
        </s>
        <s v="[Organisation].[Region - AT - CCG - Practice].[CCG].&amp;[NHS South Reading CCG]" c="NHS South Reading CCG" cp="1">
          <x v="23"/>
        </s>
        <s v="[Organisation].[Region - AT - CCG - Practice].[CCG].&amp;[NHS Windsor, Ascot and Maidenhead CCG]" c="NHS Windsor, Ascot and Maidenhead CCG" cp="1">
          <x v="23"/>
        </s>
        <s v="[Organisation].[Region - AT - CCG - Practice].[CCG].&amp;[NHS Wokingham CCG]" c="NHS Wokingham CCG" cp="1">
          <x v="23"/>
        </s>
        <s v="[Organisation].[Region - AT - CCG - Practice].[CCG].&amp;[NHS Dorset CCG]" c="NHS Dorset CCG" cp="1">
          <x v="24"/>
        </s>
        <s v="[Organisation].[Region - AT - CCG - Practice].[CCG].&amp;[NHS Fareham and Gosport CCG]" c="NHS Fareham and Gosport CCG" cp="1">
          <x v="24"/>
        </s>
        <s v="[Organisation].[Region - AT - CCG - Practice].[CCG].&amp;[NHS Isle of Wight CCG]" c="NHS Isle of Wight CCG" cp="1">
          <x v="24"/>
        </s>
        <s v="[Organisation].[Region - AT - CCG - Practice].[CCG].&amp;[NHS North East Hampshire and Farnham CCG]" c="NHS North East Hampshire and Farnham CCG" cp="1">
          <x v="24"/>
        </s>
        <s v="[Organisation].[Region - AT - CCG - Practice].[CCG].&amp;[NHS North Hampshire CCG]" c="NHS North Hampshire CCG" cp="1">
          <x v="24"/>
        </s>
        <s v="[Organisation].[Region - AT - CCG - Practice].[CCG].&amp;[NHS Portsmouth CCG]" c="NHS Portsmouth CCG" cp="1">
          <x v="24"/>
        </s>
        <s v="[Organisation].[Region - AT - CCG - Practice].[CCG].&amp;[NHS South Eastern Hampshire CCG]" c="NHS South Eastern Hampshire CCG" cp="1">
          <x v="24"/>
        </s>
        <s v="[Organisation].[Region - AT - CCG - Practice].[CCG].&amp;[NHS Southampton CCG]" c="NHS Southampton CCG" cp="1">
          <x v="24"/>
        </s>
        <s v="[Organisation].[Region - AT - CCG - Practice].[CCG].&amp;[NHS West Hampshire CCG]" c="NHS West Hampshire CCG" cp="1">
          <x v="24"/>
        </s>
      </sharedItems>
      <mpMap v="16"/>
    </cacheField>
    <cacheField name="[Organisation].[Region - AT - CCG - Practice].[Practice]" caption="Practice" numFmtId="0" hierarchy="150" level="4">
      <sharedItems containsSemiMixedTypes="0" containsString="0"/>
    </cacheField>
    <cacheField name="[Organisation].[Region - AT - CCG - Practice].[AT].[Region]" caption="Region" propertyName="Region" numFmtId="0" hierarchy="150" level="2" memberPropertyField="1">
      <sharedItems count="5">
        <s v="Devolved Nation Referral"/>
        <s v="London Commissioning Region"/>
        <s v="Midlands and East of England Commissioning Region"/>
        <s v="North of England Commissioning Region"/>
        <s v="South of England Commissioning Region"/>
      </sharedItems>
    </cacheField>
    <cacheField name="[Organisation].[Region - AT - CCG - Practice].[CCG].[Area Team]" caption="Area Team" propertyName="Area Team" numFmtId="0" hierarchy="150" level="3" memberPropertyField="1">
      <sharedItems count="25">
        <s v="London Area Team"/>
        <s v="Arden, Herefordshire and Worcestershire Area Team"/>
        <s v="Birmingham and The Black Country Area Team"/>
        <s v="Derbyshire and Nottinghamshire Area Team"/>
        <s v="East Anglia Area Team"/>
        <s v="Essex Area Team"/>
        <s v="Hertfordshire and The South Midlands Area Team"/>
        <s v="Leicestershire and Lincolnshire Area Team"/>
        <s v="Shropshire and Staffordshire Area Team"/>
        <s v="Cheshire, Warrington and Wirral Area Team"/>
        <s v="Cumbria, Northumberland, Tyne and Wear Area Team"/>
        <s v="Durham, Darlington and Tees Area Team"/>
        <s v="Greater Manchester Area Team"/>
        <s v="Lancashire Area Team"/>
        <s v="Merseyside Area Team"/>
        <s v="North Yorkshire and Humber Area Team"/>
        <s v="South Yorkshire and Bassetlaw Area Team"/>
        <s v="West Yorkshire Area Team"/>
        <s v="Bath, Gloucestershire, Swindon and Wiltshire Area Team"/>
        <s v="Bristol, North Somerset, Somerset and South Gloucestershire Area Team"/>
        <s v="Devon, Cornwall and Isles of Scilly Area Team"/>
        <s v="Kent and Medway Area Team"/>
        <s v="Surrey and Sussex Area Team"/>
        <s v="Thames Valley Area Team"/>
        <s v="Wessex Area Team"/>
      </sharedItems>
    </cacheField>
    <cacheField name="[Organisation].[Region - AT - CCG - Practice].[Practice].[CCG]" caption="CCG" propertyName="CCG" numFmtId="0" hierarchy="150" level="4" memberPropertyField="1">
      <sharedItems containsSemiMixedTypes="0" containsString="0"/>
    </cacheField>
    <cacheField name="[Organisation].[Region - AT - CCG - Practice].[Practice].[PCT]" caption="PCT" propertyName="PCT" numFmtId="0" hierarchy="150" level="4" memberPropertyField="1">
      <sharedItems containsSemiMixedTypes="0" containsString="0"/>
    </cacheField>
    <cacheField name="[Organisation].[Region - AT - CCG - Practice].[Practice].[Practice Address1]" caption="Practice Address1" propertyName="Practice Address1" numFmtId="0" hierarchy="150" level="4" memberPropertyField="1">
      <sharedItems containsSemiMixedTypes="0" containsString="0"/>
    </cacheField>
    <cacheField name="[Organisation].[Region - AT - CCG - Practice].[Practice].[Practice Address2]" caption="Practice Address2" propertyName="Practice Address2" numFmtId="0" hierarchy="150" level="4" memberPropertyField="1">
      <sharedItems containsSemiMixedTypes="0" containsString="0"/>
    </cacheField>
    <cacheField name="[Organisation].[Region - AT - CCG - Practice].[Practice].[Practice Address3]" caption="Practice Address3" propertyName="Practice Address3" numFmtId="0" hierarchy="150" level="4" memberPropertyField="1">
      <sharedItems containsSemiMixedTypes="0" containsString="0"/>
    </cacheField>
    <cacheField name="[Organisation].[Region - AT - CCG - Practice].[Practice].[Practice Address4]" caption="Practice Address4" propertyName="Practice Address4" numFmtId="0" hierarchy="150" level="4" memberPropertyField="1">
      <sharedItems containsSemiMixedTypes="0" containsString="0"/>
    </cacheField>
    <cacheField name="[Organisation].[Region - AT - CCG - Practice].[Practice].[Practice Address5]" caption="Practice Address5" propertyName="Practice Address5" numFmtId="0" hierarchy="150" level="4" memberPropertyField="1">
      <sharedItems containsSemiMixedTypes="0" containsString="0"/>
    </cacheField>
    <cacheField name="[Organisation].[Region - AT - CCG - Practice].[Practice].[Practice Code]" caption="Practice Code" propertyName="Practice Code" numFmtId="0" hierarchy="150" level="4" memberPropertyField="1">
      <sharedItems containsSemiMixedTypes="0" containsString="0"/>
    </cacheField>
    <cacheField name="[Organisation].[Region - AT - CCG - Practice].[Practice].[Practice Postcode]" caption="Practice Postcode" propertyName="Practice Postcode" numFmtId="0" hierarchy="150" level="4" memberPropertyField="1">
      <sharedItems containsSemiMixedTypes="0" containsString="0"/>
    </cacheField>
  </cacheFields>
  <cacheHierarchies count="247">
    <cacheHierarchy uniqueName="[Administrative Category].[Administrative Category]" caption="Administrative Category" attribute="1" keyAttribute="1" defaultMemberUniqueName="[Administrative Category].[Administrative Category].[All]" allUniqueName="[Administrative Category].[Administrative Category].[All]" dimensionUniqueName="[Administrative Category]" displayFolder="" count="0" unbalanced="0"/>
    <cacheHierarchy uniqueName="[Administrative Category].[Administrative Category Code]" caption="Administrative Category Code" attribute="1" defaultMemberUniqueName="[Administrative Category].[Administrative Category Code].[All]" allUniqueName="[Administrative Category].[Administrative Category Code].[All]" dimensionUniqueName="[Administrative Category]" displayFolder="" count="0" unbalanced="0"/>
    <cacheHierarchy uniqueName="[Admission].[Admission]" caption="Admission" attribute="1" keyAttribute="1" defaultMemberUniqueName="[Admission].[Admission].[All]" allUniqueName="[Admission].[Admission].[All]" dimensionUniqueName="[Admission]" displayFolder="" count="2" unbalanced="0"/>
    <cacheHierarchy uniqueName="[Admission Date].[Calendar Month]" caption="Admission Date.Calendar Month" attribute="1" defaultMemberUniqueName="[Admission Date].[Calendar Month].[All]" allUniqueName="[Admission Date].[Calendar Month].[All]" dimensionUniqueName="[Admission Date]" displayFolder="" count="0" unbalanced="0"/>
    <cacheHierarchy uniqueName="[Admission Date].[Calendar Year]" caption="Admission Date.Calendar Year" attribute="1" defaultMemberUniqueName="[Admission Date].[Calendar Year].[All]" allUniqueName="[Admission Date].[Calendar Year].[All]" dimensionUniqueName="[Admission Date]" displayFolder="" count="0" unbalanced="0"/>
    <cacheHierarchy uniqueName="[Admission Date].[Calendar Year - Month - Day]" caption="Admission Date.Calendar Year - Month - Day" defaultMemberUniqueName="[Admission Date].[Calendar Year - Month - Day].[All]" allUniqueName="[Admission Date].[Calendar Year - Month - Day].[All]" dimensionUniqueName="[Admission Date]" displayFolder="" count="0" unbalanced="0"/>
    <cacheHierarchy uniqueName="[Admission Date].[Day]" caption="Admission Date.Day" attribute="1" keyAttribute="1" defaultMemberUniqueName="[Admission Date].[Day].[All]" allUniqueName="[Admission Date].[Day].[All]" dimensionUniqueName="[Admission Date]" displayFolder="" count="0" unbalanced="0"/>
    <cacheHierarchy uniqueName="[Admission Date].[Fiscal Month]" caption="Admission Date.Fiscal Month" attribute="1" defaultMemberUniqueName="[Admission Date].[Fiscal Month].[All]" allUniqueName="[Admission Date].[Fiscal Month].[All]" dimensionUniqueName="[Admission Date]" displayFolder="" count="0" unbalanced="0"/>
    <cacheHierarchy uniqueName="[Admission Date].[Fiscal Year]" caption="Admission Date.Fiscal Year" attribute="1" defaultMemberUniqueName="[Admission Date].[Fiscal Year].[All]" allUniqueName="[Admission Date].[Fiscal Year].[All]" dimensionUniqueName="[Admission Date]" displayFolder="" count="0" unbalanced="0"/>
    <cacheHierarchy uniqueName="[Admission Date].[Fiscal Year - Month - Day]" caption="Admission Date.Fiscal Year - Month - Day" defaultMemberUniqueName="[Admission Date].[Fiscal Year - Month - Day].[All]" allUniqueName="[Admission Date].[Fiscal Year - Month - Day].[All]" dimensionUniqueName="[Admission Date]" displayFolder="" count="0" unbalanced="0"/>
    <cacheHierarchy uniqueName="[Admission Method].[Admission Method]" caption="Admission Method" attribute="1" keyAttribute="1" defaultMemberUniqueName="[Admission Method].[Admission Method].[All]" allUniqueName="[Admission Method].[Admission Method].[All]" dimensionUniqueName="[Admission Method]" displayFolder="" count="2" unbalanced="0"/>
    <cacheHierarchy uniqueName="[Admission Method].[Admission Method Code]" caption="Admission Method Code" attribute="1" defaultMemberUniqueName="[Admission Method].[Admission Method Code].[All]" allUniqueName="[Admission Method].[Admission Method Code].[All]" dimensionUniqueName="[Admission Method]" displayFolder="" count="2" unbalanced="0"/>
    <cacheHierarchy uniqueName="[Admission Method].[Admission Type]" caption="Admission Type" attribute="1" defaultMemberUniqueName="[Admission Method].[Admission Type].[All]" allUniqueName="[Admission Method].[Admission Type].[All]" dimensionUniqueName="[Admission Method]" displayFolder="" count="2" unbalanced="0">
      <fieldsUsage count="2">
        <fieldUsage x="-1"/>
        <fieldUsage x="3"/>
      </fieldsUsage>
    </cacheHierarchy>
    <cacheHierarchy uniqueName="[Admission Method].[Admission Type - Admission Method]" caption="Admission Type - Admission Method" defaultMemberUniqueName="[Admission Method].[Admission Type - Admission Method].[All]" allUniqueName="[Admission Method].[Admission Type - Admission Method].[All]" dimensionUniqueName="[Admission Method]" displayFolder="" count="3" unbalanced="0"/>
    <cacheHierarchy uniqueName="[Admission Method].[Emergency Admission]" caption="Emergency Admission" attribute="1" defaultMemberUniqueName="[Admission Method].[Emergency Admission].[All]" allUniqueName="[Admission Method].[Emergency Admission].[All]" dimensionUniqueName="[Admission Method]" displayFolder="" count="0" unbalanced="0"/>
    <cacheHierarchy uniqueName="[Age].[Age]" caption="Age" attribute="1" keyAttribute="1" defaultMemberUniqueName="[Age].[Age].[All]" allUniqueName="[Age].[Age].[All]" dimensionUniqueName="[Age]" displayFolder="" count="0" unbalanced="0"/>
    <cacheHierarchy uniqueName="[Age].[Age Group]" caption="Age Group" attribute="1" defaultMemberUniqueName="[Age].[Age Group].[All]" allUniqueName="[Age].[Age Group].[All]" dimensionUniqueName="[Age]" displayFolder="" count="0" unbalanced="0"/>
    <cacheHierarchy uniqueName="[Age].[Age Group - Age]" caption="Age Group - Age" defaultMemberUniqueName="[Age].[Age Group - Age].[All]" allUniqueName="[Age].[Age Group - Age].[All]" dimensionUniqueName="[Age]" displayFolder="" count="0" unbalanced="0"/>
    <cacheHierarchy uniqueName="[Attendance Type].[Appointment Kept Status]" caption="Appointment Kept Status" attribute="1" defaultMemberUniqueName="[Attendance Type].[Appointment Kept Status].[All]" allUniqueName="[Attendance Type].[Appointment Kept Status].[All]" dimensionUniqueName="[Attendance Type]" displayFolder="" count="0" unbalanced="0"/>
    <cacheHierarchy uniqueName="[Attendance Type].[Attendance Type]" caption="Attendance Type" attribute="1" keyAttribute="1" defaultMemberUniqueName="[Attendance Type].[Attendance Type].[All]" allUniqueName="[Attendance Type].[Attendance Type].[All]" dimensionUniqueName="[Attendance Type]" displayFolder="" count="0" unbalanced="0"/>
    <cacheHierarchy uniqueName="[Attendance Type].[Attendance Type Code]" caption="Attendance Type Code" attribute="1" defaultMemberUniqueName="[Attendance Type].[Attendance Type Code].[All]" allUniqueName="[Attendance Type].[Attendance Type Code].[All]" dimensionUniqueName="[Attendance Type]" displayFolder="" count="0" unbalanced="0"/>
    <cacheHierarchy uniqueName="[Attendance Type].[First Or Follow Up]" caption="First Or Follow Up" attribute="1" defaultMemberUniqueName="[Attendance Type].[First Or Follow Up].[All]" allUniqueName="[Attendance Type].[First Or Follow Up].[All]" dimensionUniqueName="[Attendance Type]" displayFolder="" count="0" unbalanced="0"/>
    <cacheHierarchy uniqueName="[Attendance Type].[First or Follow Up - Attendance Type]" caption="First or Follow Up - Attendance Type" defaultMemberUniqueName="[Attendance Type].[First or Follow Up - Attendance Type].[All]" allUniqueName="[Attendance Type].[First or Follow Up - Attendance Type].[All]" dimensionUniqueName="[Attendance Type]" displayFolder="" count="0" unbalanced="0"/>
    <cacheHierarchy uniqueName="[Contracted Consultant Specialty].[Consultant Specialty]" caption="Contracted Consultant Specialty.Consultant Specialty" attribute="1" keyAttribute="1" defaultMemberUniqueName="[Contracted Consultant Specialty].[Consultant Specialty].[All]" allUniqueName="[Contracted Consultant Specialty].[Consultant Specialty].[All]" dimensionUniqueName="[Contracted Consultant Specialty]" displayFolder="" count="0" unbalanced="0"/>
    <cacheHierarchy uniqueName="[Contracted Consultant Specialty].[Consultant Specialty Code]" caption="Contracted Consultant Specialty.Consultant Specialty Code" attribute="1" defaultMemberUniqueName="[Contracted Consultant Specialty].[Consultant Specialty Code].[All]" allUniqueName="[Contracted Consultant Specialty].[Consultant Specialty Code].[All]" dimensionUniqueName="[Contracted Consultant Specialty]" displayFolder="" count="0" unbalanced="0"/>
    <cacheHierarchy uniqueName="[Date].[Calendar Month]" caption="Date.Calendar Month" attribute="1" defaultMemberUniqueName="[Date].[Calendar Month].[All]" allUniqueName="[Date].[Calendar Month].[All]" dimensionUniqueName="[Date]" displayFolder="" count="0" unbalanced="0"/>
    <cacheHierarchy uniqueName="[Date].[Calendar Year]" caption="Date.Calendar Year" attribute="1" defaultMemberUniqueName="[Date].[Calendar Year].[All]" allUniqueName="[Date].[Calendar Year].[All]" dimensionUniqueName="[Date]" displayFolder="" count="0" unbalanced="0"/>
    <cacheHierarchy uniqueName="[Date].[Calendar Year - Month - Day]" caption="Date.Calendar Year - Month - Day" defaultMemberUniqueName="[Date].[Calendar Year - Month - Day].[All]" allUniqueName="[Date].[Calendar Year - Month - Day].[All]" dimensionUniqueName="[Date]" displayFolder="" count="0" unbalanced="0"/>
    <cacheHierarchy uniqueName="[Date].[Day]" caption="Date.Day" attribute="1" keyAttribute="1" defaultMemberUniqueName="[Date].[Day].[All]" allUniqueName="[Date].[Day].[All]" dimensionUniqueName="[Date]" displayFolder="" count="0" unbalanced="0"/>
    <cacheHierarchy uniqueName="[Date].[Fiscal Month]" caption="Date.Fiscal Month" attribute="1" defaultMemberUniqueName="[Date].[Fiscal Month].[All]" allUniqueName="[Date].[Fiscal Month].[All]" dimensionUniqueName="[Date]" displayFolder="" count="0" unbalanced="0"/>
    <cacheHierarchy uniqueName="[Date].[Fiscal Year]" caption="Date.Fiscal Year" attribute="1" defaultMemberUniqueName="[Date].[Fiscal Year].[All]" allUniqueName="[Date].[Fiscal Year].[All]" dimensionUniqueName="[Date]" displayFolder="" count="2" unbalanced="0">
      <fieldsUsage count="2">
        <fieldUsage x="-1"/>
        <fieldUsage x="2"/>
      </fieldsUsage>
    </cacheHierarchy>
    <cacheHierarchy uniqueName="[Date].[Fiscal Year - Month - Day]" caption="Date.Fiscal Year - Month - Day" defaultMemberUniqueName="[Date].[Fiscal Year - Month - Day].[All]" allUniqueName="[Date].[Fiscal Year - Month - Day].[All]" dimensionUniqueName="[Date]" displayFolder="" count="0" unbalanced="0"/>
    <cacheHierarchy uniqueName="[Deprivation].[Deprivation]" caption="Deprivation" attribute="1" keyAttribute="1" defaultMemberUniqueName="[Deprivation].[Deprivation].[All]" allUniqueName="[Deprivation].[Deprivation].[All]" dimensionUniqueName="[Deprivation]" displayFolder="" count="0" unbalanced="0"/>
    <cacheHierarchy uniqueName="[Discharge Method].[Discharge Method]" caption="Discharge Method" attribute="1" keyAttribute="1" defaultMemberUniqueName="[Discharge Method].[Discharge Method].[All]" allUniqueName="[Discharge Method].[Discharge Method].[All]" dimensionUniqueName="[Discharge Method]" displayFolder="" count="0" unbalanced="0"/>
    <cacheHierarchy uniqueName="[Discharge Method].[Discharge Method Code]" caption="Discharge Method Code" attribute="1" defaultMemberUniqueName="[Discharge Method].[Discharge Method Code].[All]" allUniqueName="[Discharge Method].[Discharge Method Code].[All]" dimensionUniqueName="[Discharge Method]" displayFolder="" count="0" unbalanced="0"/>
    <cacheHierarchy uniqueName="[Drug].[Alpha - Drug]" caption="Alpha - Drug" defaultMemberUniqueName="[Drug].[Alpha - Drug].[All]" allUniqueName="[Drug].[Alpha - Drug].[All]" dimensionUniqueName="[Drug]" displayFolder="" count="0" unbalanced="0"/>
    <cacheHierarchy uniqueName="[Drug].[BNF]" caption="BNF" defaultMemberUniqueName="[Drug].[BNF].[All]" allUniqueName="[Drug].[BNF].[All]" dimensionUniqueName="[Drug]" displayFolder="" count="0" unbalanced="0"/>
    <cacheHierarchy uniqueName="[Drug].[BNF Chapter]" caption="BNF Chapter" attribute="1" defaultMemberUniqueName="[Drug].[BNF Chapter].[All]" allUniqueName="[Drug].[BNF Chapter].[All]" dimensionUniqueName="[Drug]" displayFolder="" count="0" unbalanced="0"/>
    <cacheHierarchy uniqueName="[Drug].[BNF Code]" caption="BNF Code" attribute="1" defaultMemberUniqueName="[Drug].[BNF Code].[All]" allUniqueName="[Drug].[BNF Code].[All]" dimensionUniqueName="[Drug]" displayFolder="" count="0" unbalanced="0"/>
    <cacheHierarchy uniqueName="[Drug].[BNF Paragraph]" caption="BNF Paragraph" attribute="1" defaultMemberUniqueName="[Drug].[BNF Paragraph].[All]" allUniqueName="[Drug].[BNF Paragraph].[All]" dimensionUniqueName="[Drug]" displayFolder="" count="0" unbalanced="0"/>
    <cacheHierarchy uniqueName="[Drug].[BNF Section]" caption="BNF Section" attribute="1" defaultMemberUniqueName="[Drug].[BNF Section].[All]" allUniqueName="[Drug].[BNF Section].[All]" dimensionUniqueName="[Drug]" displayFolder="" count="0" unbalanced="0"/>
    <cacheHierarchy uniqueName="[Drug].[Drug]" caption="Drug" attribute="1" keyAttribute="1" defaultMemberUniqueName="[Drug].[Drug].[All]" allUniqueName="[Drug].[Drug].[All]" dimensionUniqueName="[Drug]" displayFolder="" count="0" unbalanced="0"/>
    <cacheHierarchy uniqueName="[Episode End Date].[Calendar Month]" caption="Episode End Date.Calendar Month" attribute="1" defaultMemberUniqueName="[Episode End Date].[Calendar Month].[All]" allUniqueName="[Episode End Date].[Calendar Month].[All]" dimensionUniqueName="[Episode End Date]" displayFolder="" count="0" unbalanced="0"/>
    <cacheHierarchy uniqueName="[Episode End Date].[Calendar Year]" caption="Episode End Date.Calendar Year" attribute="1" defaultMemberUniqueName="[Episode End Date].[Calendar Year].[All]" allUniqueName="[Episode End Date].[Calendar Year].[All]" dimensionUniqueName="[Episode End Date]" displayFolder="" count="0" unbalanced="0"/>
    <cacheHierarchy uniqueName="[Episode End Date].[Calendar Year - Month - Day]" caption="Episode End Date.Calendar Year - Month - Day" defaultMemberUniqueName="[Episode End Date].[Calendar Year - Month - Day].[All]" allUniqueName="[Episode End Date].[Calendar Year - Month - Day].[All]" dimensionUniqueName="[Episode End Date]" displayFolder="" count="0" unbalanced="0"/>
    <cacheHierarchy uniqueName="[Episode End Date].[Day]" caption="Episode End Date.Day" attribute="1" keyAttribute="1" defaultMemberUniqueName="[Episode End Date].[Day].[All]" allUniqueName="[Episode End Date].[Day].[All]" dimensionUniqueName="[Episode End Date]" displayFolder="" count="0" unbalanced="0"/>
    <cacheHierarchy uniqueName="[Episode End Date].[Fiscal Month]" caption="Episode End Date.Fiscal Month" attribute="1" defaultMemberUniqueName="[Episode End Date].[Fiscal Month].[All]" allUniqueName="[Episode End Date].[Fiscal Month].[All]" dimensionUniqueName="[Episode End Date]" displayFolder="" count="0" unbalanced="0"/>
    <cacheHierarchy uniqueName="[Episode End Date].[Fiscal Year]" caption="Episode End Date.Fiscal Year" attribute="1" defaultMemberUniqueName="[Episode End Date].[Fiscal Year].[All]" allUniqueName="[Episode End Date].[Fiscal Year].[All]" dimensionUniqueName="[Episode End Date]" displayFolder="" count="0" unbalanced="0"/>
    <cacheHierarchy uniqueName="[Episode End Date].[Fiscal Year - Month - Day]" caption="Episode End Date.Fiscal Year - Month - Day" defaultMemberUniqueName="[Episode End Date].[Fiscal Year - Month - Day].[All]" allUniqueName="[Episode End Date].[Fiscal Year - Month - Day].[All]" dimensionUniqueName="[Episode End Date]" displayFolder="" count="0" unbalanced="0"/>
    <cacheHierarchy uniqueName="[Episode Start Date].[Calendar Month]" caption="Episode Start Date.Calendar Month" attribute="1" defaultMemberUniqueName="[Episode Start Date].[Calendar Month].[All]" allUniqueName="[Episode Start Date].[Calendar Month].[All]" dimensionUniqueName="[Episode Start Date]" displayFolder="" count="0" unbalanced="0"/>
    <cacheHierarchy uniqueName="[Episode Start Date].[Calendar Year]" caption="Episode Start Date.Calendar Year" attribute="1" defaultMemberUniqueName="[Episode Start Date].[Calendar Year].[All]" allUniqueName="[Episode Start Date].[Calendar Year].[All]" dimensionUniqueName="[Episode Start Date]" displayFolder="" count="0" unbalanced="0"/>
    <cacheHierarchy uniqueName="[Episode Start Date].[Calendar Year - Month - Day]" caption="Episode Start Date.Calendar Year - Month - Day" defaultMemberUniqueName="[Episode Start Date].[Calendar Year - Month - Day].[All]" allUniqueName="[Episode Start Date].[Calendar Year - Month - Day].[All]" dimensionUniqueName="[Episode Start Date]" displayFolder="" count="0" unbalanced="0"/>
    <cacheHierarchy uniqueName="[Episode Start Date].[Day]" caption="Episode Start Date.Day" attribute="1" keyAttribute="1" defaultMemberUniqueName="[Episode Start Date].[Day].[All]" allUniqueName="[Episode Start Date].[Day].[All]" dimensionUniqueName="[Episode Start Date]" displayFolder="" count="0" unbalanced="0"/>
    <cacheHierarchy uniqueName="[Episode Start Date].[Fiscal Month]" caption="Episode Start Date.Fiscal Month" attribute="1" defaultMemberUniqueName="[Episode Start Date].[Fiscal Month].[All]" allUniqueName="[Episode Start Date].[Fiscal Month].[All]" dimensionUniqueName="[Episode Start Date]" displayFolder="" count="0" unbalanced="0"/>
    <cacheHierarchy uniqueName="[Episode Start Date].[Fiscal Year]" caption="Episode Start Date.Fiscal Year" attribute="1" defaultMemberUniqueName="[Episode Start Date].[Fiscal Year].[All]" allUniqueName="[Episode Start Date].[Fiscal Year].[All]" dimensionUniqueName="[Episode Start Date]" displayFolder="" count="0" unbalanced="0"/>
    <cacheHierarchy uniqueName="[Episode Start Date].[Fiscal Year - Month - Day]" caption="Episode Start Date.Fiscal Year - Month - Day" defaultMemberUniqueName="[Episode Start Date].[Fiscal Year - Month - Day].[All]" allUniqueName="[Episode Start Date].[Fiscal Year - Month - Day].[All]" dimensionUniqueName="[Episode Start Date]" displayFolder="" count="0" unbalanced="0"/>
    <cacheHierarchy uniqueName="[Ethnicity].[Ethnicity]" caption="Ethnicity" attribute="1" keyAttribute="1" defaultMemberUniqueName="[Ethnicity].[Ethnicity].[All]" allUniqueName="[Ethnicity].[Ethnicity].[All]" dimensionUniqueName="[Ethnicity]" displayFolder="" count="0" unbalanced="0"/>
    <cacheHierarchy uniqueName="[Ethnicity].[Ethnicity Group]" caption="Ethnicity Group" attribute="1" defaultMemberUniqueName="[Ethnicity].[Ethnicity Group].[All]" allUniqueName="[Ethnicity].[Ethnicity Group].[All]" dimensionUniqueName="[Ethnicity]" displayFolder="" count="0" unbalanced="0"/>
    <cacheHierarchy uniqueName="[Ethnicity].[Ethnicity Group - Ethnicity]" caption="Ethnicity Group - Ethnicity" defaultMemberUniqueName="[Ethnicity].[Ethnicity Group - Ethnicity].[All]" allUniqueName="[Ethnicity].[Ethnicity Group - Ethnicity].[All]" dimensionUniqueName="[Ethnicity]" displayFolder="" count="0" unbalanced="0"/>
    <cacheHierarchy uniqueName="[Gender].[Gender]" caption="Gender" attribute="1" keyAttribute="1" defaultMemberUniqueName="[Gender].[Gender].[All]" allUniqueName="[Gender].[Gender].[All]" dimensionUniqueName="[Gender]" displayFolder="" count="0" unbalanced="0"/>
    <cacheHierarchy uniqueName="[HRG Code].[HRG Code]" caption="HRG Code" attribute="1" keyAttribute="1" defaultMemberUniqueName="[HRG Code].[HRG Code].[All]" allUniqueName="[HRG Code].[HRG Code].[All]" dimensionUniqueName="[HRG Code]" displayFolder="" count="0" unbalanced="0"/>
    <cacheHierarchy uniqueName="[HRG Code].[HRG Code Description]" caption="HRG Code Description" attribute="1" defaultMemberUniqueName="[HRG Code].[HRG Code Description].[All]" allUniqueName="[HRG Code].[HRG Code Description].[All]" dimensionUniqueName="[HRG Code]" displayFolder="" count="0" unbalanced="0"/>
    <cacheHierarchy uniqueName="[HRG Code].[HRG Description]" caption="HRG Description" attribute="1" defaultMemberUniqueName="[HRG Code].[HRG Description].[All]" allUniqueName="[HRG Code].[HRG Description].[All]" dimensionUniqueName="[HRG Code]" displayFolder="" count="0" unbalanced="0"/>
    <cacheHierarchy uniqueName="[Inpatient Diagnosis].[3 Char ICD10 Code]" caption="Inpatient Diagnosis.3 Char ICD10 Code" attribute="1" defaultMemberUniqueName="[Inpatient Diagnosis].[3 Char ICD10 Code].[All]" allUniqueName="[Inpatient Diagnosis].[3 Char ICD10 Code].[All]" dimensionUniqueName="[Inpatient Diagnosis]" displayFolder="" count="2" unbalanced="0"/>
    <cacheHierarchy uniqueName="[Inpatient Diagnosis].[Chapter]" caption="Inpatient Diagnosis.Chapter" attribute="1" defaultMemberUniqueName="[Inpatient Diagnosis].[Chapter].[All]" allUniqueName="[Inpatient Diagnosis].[Chapter].[All]" dimensionUniqueName="[Inpatient Diagnosis]" displayFolder="" count="0" unbalanced="0"/>
    <cacheHierarchy uniqueName="[Inpatient Diagnosis].[Chapter - Diagnosis]" caption="Inpatient Diagnosis.Chapter - Diagnosis" defaultMemberUniqueName="[Inpatient Diagnosis].[Chapter - Diagnosis].[All]" allUniqueName="[Inpatient Diagnosis].[Chapter - Diagnosis].[All]" dimensionUniqueName="[Inpatient Diagnosis]" displayFolder="" count="0" unbalanced="0"/>
    <cacheHierarchy uniqueName="[Inpatient Diagnosis].[Chapter - ICD10 Code]" caption="Inpatient Diagnosis.Chapter - ICD10 Code" defaultMemberUniqueName="[Inpatient Diagnosis].[Chapter - ICD10 Code].[All]" allUniqueName="[Inpatient Diagnosis].[Chapter - ICD10 Code].[All]" dimensionUniqueName="[Inpatient Diagnosis]" displayFolder="" count="4" unbalanced="0"/>
    <cacheHierarchy uniqueName="[Inpatient Diagnosis].[Diagnosis]" caption="Inpatient Diagnosis.Diagnosis" attribute="1" defaultMemberUniqueName="[Inpatient Diagnosis].[Diagnosis].[All]" allUniqueName="[Inpatient Diagnosis].[Diagnosis].[All]" dimensionUniqueName="[Inpatient Diagnosis]" displayFolder="" count="0" unbalanced="0"/>
    <cacheHierarchy uniqueName="[Inpatient Diagnosis].[Diagnosis Key]" caption="Inpatient Diagnosis.Diagnosis Key" attribute="1" keyAttribute="1" defaultMemberUniqueName="[Inpatient Diagnosis].[Diagnosis Key].[All]" allUniqueName="[Inpatient Diagnosis].[Diagnosis Key].[All]" dimensionUniqueName="[Inpatient Diagnosis]" displayFolder="" count="0" unbalanced="0"/>
    <cacheHierarchy uniqueName="[Inpatient Diagnosis].[Diagnosis Type]" caption="Inpatient Diagnosis.Diagnosis Type" attribute="1" defaultMemberUniqueName="[Inpatient Diagnosis].[Diagnosis Type].[All]" allUniqueName="[Inpatient Diagnosis].[Diagnosis Type].[All]" dimensionUniqueName="[Inpatient Diagnosis]" displayFolder="" count="2" unbalanced="0">
      <fieldsUsage count="2">
        <fieldUsage x="-1"/>
        <fieldUsage x="10"/>
      </fieldsUsage>
    </cacheHierarchy>
    <cacheHierarchy uniqueName="[Inpatient Diagnosis].[ICD10 Code]" caption="Inpatient Diagnosis.ICD10 Code" attribute="1" defaultMemberUniqueName="[Inpatient Diagnosis].[ICD10 Code].[All]" allUniqueName="[Inpatient Diagnosis].[ICD10 Code].[All]" dimensionUniqueName="[Inpatient Diagnosis]" displayFolder="" count="2" unbalanced="0">
      <fieldsUsage count="2">
        <fieldUsage x="-1"/>
        <fieldUsage x="4"/>
      </fieldsUsage>
    </cacheHierarchy>
    <cacheHierarchy uniqueName="[Inpatient Diagnosis].[Therapy Area]" caption="Inpatient Diagnosis.Therapy Area" attribute="1" defaultMemberUniqueName="[Inpatient Diagnosis].[Therapy Area].[All]" allUniqueName="[Inpatient Diagnosis].[Therapy Area].[All]" dimensionUniqueName="[Inpatient Diagnosis]" displayFolder="" count="0" unbalanced="0"/>
    <cacheHierarchy uniqueName="[Inpatient Diagnosis].[Therapy Area - Diagnosis]" caption="Inpatient Diagnosis.Therapy Area - Diagnosis" defaultMemberUniqueName="[Inpatient Diagnosis].[Therapy Area - Diagnosis].[All]" allUniqueName="[Inpatient Diagnosis].[Therapy Area - Diagnosis].[All]" dimensionUniqueName="[Inpatient Diagnosis]" displayFolder="" count="0" unbalanced="0"/>
    <cacheHierarchy uniqueName="[Inpatient Diagnosis].[Therapy Area - ICD10 Code]" caption="Inpatient Diagnosis.Therapy Area - ICD10 Code" defaultMemberUniqueName="[Inpatient Diagnosis].[Therapy Area - ICD10 Code].[All]" allUniqueName="[Inpatient Diagnosis].[Therapy Area - ICD10 Code].[All]" dimensionUniqueName="[Inpatient Diagnosis]" displayFolder="" count="0" unbalanced="0"/>
    <cacheHierarchy uniqueName="[Inpatient Diagnosis 2].[3 Char ICD10 Code]" caption="Inpatient Diagnosis 2.3 Char ICD10 Code" attribute="1" defaultMemberUniqueName="[Inpatient Diagnosis 2].[3 Char ICD10 Code].[All]" allUniqueName="[Inpatient Diagnosis 2].[3 Char ICD10 Code].[All]" dimensionUniqueName="[Inpatient Diagnosis 2]" displayFolder="" count="0" unbalanced="0"/>
    <cacheHierarchy uniqueName="[Inpatient Diagnosis 2].[Chapter]" caption="Inpatient Diagnosis 2.Chapter" attribute="1" defaultMemberUniqueName="[Inpatient Diagnosis 2].[Chapter].[All]" allUniqueName="[Inpatient Diagnosis 2].[Chapter].[All]" dimensionUniqueName="[Inpatient Diagnosis 2]" displayFolder="" count="0" unbalanced="0"/>
    <cacheHierarchy uniqueName="[Inpatient Diagnosis 2].[Chapter - Diagnosis]" caption="Inpatient Diagnosis 2.Chapter - Diagnosis" defaultMemberUniqueName="[Inpatient Diagnosis 2].[Chapter - Diagnosis].[All]" allUniqueName="[Inpatient Diagnosis 2].[Chapter - Diagnosis].[All]" dimensionUniqueName="[Inpatient Diagnosis 2]" displayFolder="" count="0" unbalanced="0"/>
    <cacheHierarchy uniqueName="[Inpatient Diagnosis 2].[Chapter - ICD10 Code]" caption="Inpatient Diagnosis 2.Chapter - ICD10 Code" defaultMemberUniqueName="[Inpatient Diagnosis 2].[Chapter - ICD10 Code].[All]" allUniqueName="[Inpatient Diagnosis 2].[Chapter - ICD10 Code].[All]" dimensionUniqueName="[Inpatient Diagnosis 2]" displayFolder="" count="0" unbalanced="0"/>
    <cacheHierarchy uniqueName="[Inpatient Diagnosis 2].[Diagnosis]" caption="Inpatient Diagnosis 2.Diagnosis" attribute="1" defaultMemberUniqueName="[Inpatient Diagnosis 2].[Diagnosis].[All]" allUniqueName="[Inpatient Diagnosis 2].[Diagnosis].[All]" dimensionUniqueName="[Inpatient Diagnosis 2]" displayFolder="" count="0" unbalanced="0"/>
    <cacheHierarchy uniqueName="[Inpatient Diagnosis 2].[Diagnosis Key]" caption="Inpatient Diagnosis 2.Diagnosis Key" attribute="1" keyAttribute="1" defaultMemberUniqueName="[Inpatient Diagnosis 2].[Diagnosis Key].[All]" allUniqueName="[Inpatient Diagnosis 2].[Diagnosis Key].[All]" dimensionUniqueName="[Inpatient Diagnosis 2]" displayFolder="" count="0" unbalanced="0"/>
    <cacheHierarchy uniqueName="[Inpatient Diagnosis 2].[Diagnosis Type]" caption="Inpatient Diagnosis 2.Diagnosis Type" attribute="1" defaultMemberUniqueName="[Inpatient Diagnosis 2].[Diagnosis Type].[All]" allUniqueName="[Inpatient Diagnosis 2].[Diagnosis Type].[All]" dimensionUniqueName="[Inpatient Diagnosis 2]" displayFolder="" count="0" unbalanced="0"/>
    <cacheHierarchy uniqueName="[Inpatient Diagnosis 2].[ICD10 Code]" caption="Inpatient Diagnosis 2.ICD10 Code" attribute="1" defaultMemberUniqueName="[Inpatient Diagnosis 2].[ICD10 Code].[All]" allUniqueName="[Inpatient Diagnosis 2].[ICD10 Code].[All]" dimensionUniqueName="[Inpatient Diagnosis 2]" displayFolder="" count="0" unbalanced="0"/>
    <cacheHierarchy uniqueName="[Inpatient Diagnosis 2].[Therapy Area]" caption="Inpatient Diagnosis 2.Therapy Area" attribute="1" defaultMemberUniqueName="[Inpatient Diagnosis 2].[Therapy Area].[All]" allUniqueName="[Inpatient Diagnosis 2].[Therapy Area].[All]" dimensionUniqueName="[Inpatient Diagnosis 2]" displayFolder="" count="0" unbalanced="0"/>
    <cacheHierarchy uniqueName="[Inpatient Diagnosis 2].[Therapy Area - Diagnosis]" caption="Inpatient Diagnosis 2.Therapy Area - Diagnosis" defaultMemberUniqueName="[Inpatient Diagnosis 2].[Therapy Area - Diagnosis].[All]" allUniqueName="[Inpatient Diagnosis 2].[Therapy Area - Diagnosis].[All]" dimensionUniqueName="[Inpatient Diagnosis 2]" displayFolder="" count="0" unbalanced="0"/>
    <cacheHierarchy uniqueName="[Inpatient Diagnosis 2].[Therapy Area - ICD10 Code]" caption="Inpatient Diagnosis 2.Therapy Area - ICD10 Code" defaultMemberUniqueName="[Inpatient Diagnosis 2].[Therapy Area - ICD10 Code].[All]" allUniqueName="[Inpatient Diagnosis 2].[Therapy Area - ICD10 Code].[All]" dimensionUniqueName="[Inpatient Diagnosis 2]" displayFolder="" count="0" unbalanced="0"/>
    <cacheHierarchy uniqueName="[Inpatient Diagnosis 3].[3 Char ICD10 Code]" caption="Inpatient Diagnosis 3.3 Char ICD10 Code" attribute="1" defaultMemberUniqueName="[Inpatient Diagnosis 3].[3 Char ICD10 Code].[All]" allUniqueName="[Inpatient Diagnosis 3].[3 Char ICD10 Code].[All]" dimensionUniqueName="[Inpatient Diagnosis 3]" displayFolder="" count="0" unbalanced="0"/>
    <cacheHierarchy uniqueName="[Inpatient Diagnosis 3].[Chapter]" caption="Inpatient Diagnosis 3.Chapter" attribute="1" defaultMemberUniqueName="[Inpatient Diagnosis 3].[Chapter].[All]" allUniqueName="[Inpatient Diagnosis 3].[Chapter].[All]" dimensionUniqueName="[Inpatient Diagnosis 3]" displayFolder="" count="0" unbalanced="0"/>
    <cacheHierarchy uniqueName="[Inpatient Diagnosis 3].[Chapter - Diagnosis]" caption="Inpatient Diagnosis 3.Chapter - Diagnosis" defaultMemberUniqueName="[Inpatient Diagnosis 3].[Chapter - Diagnosis].[All]" allUniqueName="[Inpatient Diagnosis 3].[Chapter - Diagnosis].[All]" dimensionUniqueName="[Inpatient Diagnosis 3]" displayFolder="" count="0" unbalanced="0"/>
    <cacheHierarchy uniqueName="[Inpatient Diagnosis 3].[Chapter - ICD10 Code]" caption="Inpatient Diagnosis 3.Chapter - ICD10 Code" defaultMemberUniqueName="[Inpatient Diagnosis 3].[Chapter - ICD10 Code].[All]" allUniqueName="[Inpatient Diagnosis 3].[Chapter - ICD10 Code].[All]" dimensionUniqueName="[Inpatient Diagnosis 3]" displayFolder="" count="0" unbalanced="0"/>
    <cacheHierarchy uniqueName="[Inpatient Diagnosis 3].[Diagnosis]" caption="Inpatient Diagnosis 3.Diagnosis" attribute="1" defaultMemberUniqueName="[Inpatient Diagnosis 3].[Diagnosis].[All]" allUniqueName="[Inpatient Diagnosis 3].[Diagnosis].[All]" dimensionUniqueName="[Inpatient Diagnosis 3]" displayFolder="" count="0" unbalanced="0"/>
    <cacheHierarchy uniqueName="[Inpatient Diagnosis 3].[Diagnosis Key]" caption="Inpatient Diagnosis 3.Diagnosis Key" attribute="1" keyAttribute="1" defaultMemberUniqueName="[Inpatient Diagnosis 3].[Diagnosis Key].[All]" allUniqueName="[Inpatient Diagnosis 3].[Diagnosis Key].[All]" dimensionUniqueName="[Inpatient Diagnosis 3]" displayFolder="" count="0" unbalanced="0"/>
    <cacheHierarchy uniqueName="[Inpatient Diagnosis 3].[Diagnosis Type]" caption="Inpatient Diagnosis 3.Diagnosis Type" attribute="1" defaultMemberUniqueName="[Inpatient Diagnosis 3].[Diagnosis Type].[All]" allUniqueName="[Inpatient Diagnosis 3].[Diagnosis Type].[All]" dimensionUniqueName="[Inpatient Diagnosis 3]" displayFolder="" count="0" unbalanced="0"/>
    <cacheHierarchy uniqueName="[Inpatient Diagnosis 3].[ICD10 Code]" caption="Inpatient Diagnosis 3.ICD10 Code" attribute="1" defaultMemberUniqueName="[Inpatient Diagnosis 3].[ICD10 Code].[All]" allUniqueName="[Inpatient Diagnosis 3].[ICD10 Code].[All]" dimensionUniqueName="[Inpatient Diagnosis 3]" displayFolder="" count="0" unbalanced="0"/>
    <cacheHierarchy uniqueName="[Inpatient Diagnosis 3].[Therapy Area]" caption="Inpatient Diagnosis 3.Therapy Area" attribute="1" defaultMemberUniqueName="[Inpatient Diagnosis 3].[Therapy Area].[All]" allUniqueName="[Inpatient Diagnosis 3].[Therapy Area].[All]" dimensionUniqueName="[Inpatient Diagnosis 3]" displayFolder="" count="0" unbalanced="0"/>
    <cacheHierarchy uniqueName="[Inpatient Diagnosis 3].[Therapy Area - Diagnosis]" caption="Inpatient Diagnosis 3.Therapy Area - Diagnosis" defaultMemberUniqueName="[Inpatient Diagnosis 3].[Therapy Area - Diagnosis].[All]" allUniqueName="[Inpatient Diagnosis 3].[Therapy Area - Diagnosis].[All]" dimensionUniqueName="[Inpatient Diagnosis 3]" displayFolder="" count="0" unbalanced="0"/>
    <cacheHierarchy uniqueName="[Inpatient Diagnosis 3].[Therapy Area - ICD10 Code]" caption="Inpatient Diagnosis 3.Therapy Area - ICD10 Code" defaultMemberUniqueName="[Inpatient Diagnosis 3].[Therapy Area - ICD10 Code].[All]" allUniqueName="[Inpatient Diagnosis 3].[Therapy Area - ICD10 Code].[All]" dimensionUniqueName="[Inpatient Diagnosis 3]" displayFolder="" count="0" unbalanced="0"/>
    <cacheHierarchy uniqueName="[Inpatient Diagnosis 4].[3 Char ICD10 Code]" caption="Inpatient Diagnosis 4.3 Char ICD10 Code" attribute="1" defaultMemberUniqueName="[Inpatient Diagnosis 4].[3 Char ICD10 Code].[All]" allUniqueName="[Inpatient Diagnosis 4].[3 Char ICD10 Code].[All]" dimensionUniqueName="[Inpatient Diagnosis 4]" displayFolder="" count="0" unbalanced="0"/>
    <cacheHierarchy uniqueName="[Inpatient Diagnosis 4].[Chapter]" caption="Inpatient Diagnosis 4.Chapter" attribute="1" defaultMemberUniqueName="[Inpatient Diagnosis 4].[Chapter].[All]" allUniqueName="[Inpatient Diagnosis 4].[Chapter].[All]" dimensionUniqueName="[Inpatient Diagnosis 4]" displayFolder="" count="0" unbalanced="0"/>
    <cacheHierarchy uniqueName="[Inpatient Diagnosis 4].[Chapter - Diagnosis]" caption="Inpatient Diagnosis 4.Chapter - Diagnosis" defaultMemberUniqueName="[Inpatient Diagnosis 4].[Chapter - Diagnosis].[All]" allUniqueName="[Inpatient Diagnosis 4].[Chapter - Diagnosis].[All]" dimensionUniqueName="[Inpatient Diagnosis 4]" displayFolder="" count="0" unbalanced="0"/>
    <cacheHierarchy uniqueName="[Inpatient Diagnosis 4].[Chapter - ICD10 Code]" caption="Inpatient Diagnosis 4.Chapter - ICD10 Code" defaultMemberUniqueName="[Inpatient Diagnosis 4].[Chapter - ICD10 Code].[All]" allUniqueName="[Inpatient Diagnosis 4].[Chapter - ICD10 Code].[All]" dimensionUniqueName="[Inpatient Diagnosis 4]" displayFolder="" count="0" unbalanced="0"/>
    <cacheHierarchy uniqueName="[Inpatient Diagnosis 4].[Diagnosis]" caption="Inpatient Diagnosis 4.Diagnosis" attribute="1" defaultMemberUniqueName="[Inpatient Diagnosis 4].[Diagnosis].[All]" allUniqueName="[Inpatient Diagnosis 4].[Diagnosis].[All]" dimensionUniqueName="[Inpatient Diagnosis 4]" displayFolder="" count="0" unbalanced="0"/>
    <cacheHierarchy uniqueName="[Inpatient Diagnosis 4].[Diagnosis Key]" caption="Inpatient Diagnosis 4.Diagnosis Key" attribute="1" keyAttribute="1" defaultMemberUniqueName="[Inpatient Diagnosis 4].[Diagnosis Key].[All]" allUniqueName="[Inpatient Diagnosis 4].[Diagnosis Key].[All]" dimensionUniqueName="[Inpatient Diagnosis 4]" displayFolder="" count="0" unbalanced="0"/>
    <cacheHierarchy uniqueName="[Inpatient Diagnosis 4].[Diagnosis Type]" caption="Inpatient Diagnosis 4.Diagnosis Type" attribute="1" defaultMemberUniqueName="[Inpatient Diagnosis 4].[Diagnosis Type].[All]" allUniqueName="[Inpatient Diagnosis 4].[Diagnosis Type].[All]" dimensionUniqueName="[Inpatient Diagnosis 4]" displayFolder="" count="0" unbalanced="0"/>
    <cacheHierarchy uniqueName="[Inpatient Diagnosis 4].[ICD10 Code]" caption="Inpatient Diagnosis 4.ICD10 Code" attribute="1" defaultMemberUniqueName="[Inpatient Diagnosis 4].[ICD10 Code].[All]" allUniqueName="[Inpatient Diagnosis 4].[ICD10 Code].[All]" dimensionUniqueName="[Inpatient Diagnosis 4]" displayFolder="" count="0" unbalanced="0"/>
    <cacheHierarchy uniqueName="[Inpatient Diagnosis 4].[Therapy Area]" caption="Inpatient Diagnosis 4.Therapy Area" attribute="1" defaultMemberUniqueName="[Inpatient Diagnosis 4].[Therapy Area].[All]" allUniqueName="[Inpatient Diagnosis 4].[Therapy Area].[All]" dimensionUniqueName="[Inpatient Diagnosis 4]" displayFolder="" count="0" unbalanced="0"/>
    <cacheHierarchy uniqueName="[Inpatient Diagnosis 4].[Therapy Area - Diagnosis]" caption="Inpatient Diagnosis 4.Therapy Area - Diagnosis" defaultMemberUniqueName="[Inpatient Diagnosis 4].[Therapy Area - Diagnosis].[All]" allUniqueName="[Inpatient Diagnosis 4].[Therapy Area - Diagnosis].[All]" dimensionUniqueName="[Inpatient Diagnosis 4]" displayFolder="" count="0" unbalanced="0"/>
    <cacheHierarchy uniqueName="[Inpatient Diagnosis 4].[Therapy Area - ICD10 Code]" caption="Inpatient Diagnosis 4.Therapy Area - ICD10 Code" defaultMemberUniqueName="[Inpatient Diagnosis 4].[Therapy Area - ICD10 Code].[All]" allUniqueName="[Inpatient Diagnosis 4].[Therapy Area - ICD10 Code].[All]" dimensionUniqueName="[Inpatient Diagnosis 4]" displayFolder="" count="0" unbalanced="0"/>
    <cacheHierarchy uniqueName="[Inpatient Operation].[3 Char OPCS Code]" caption="Inpatient Operation.3 Char OPCS Code" attribute="1" defaultMemberUniqueName="[Inpatient Operation].[3 Char OPCS Code].[All]" allUniqueName="[Inpatient Operation].[3 Char OPCS Code].[All]" dimensionUniqueName="[Inpatient Operation]" displayFolder="" count="0" unbalanced="0"/>
    <cacheHierarchy uniqueName="[Inpatient Operation].[Description]" caption="Inpatient Operation.Description" attribute="1" defaultMemberUniqueName="[Inpatient Operation].[Description].[All]" allUniqueName="[Inpatient Operation].[Description].[All]" dimensionUniqueName="[Inpatient Operation]" displayFolder="" count="0" unbalanced="0"/>
    <cacheHierarchy uniqueName="[Inpatient Operation].[OPCS Code - Operation]" caption="Inpatient Operation.OPCS Code - Operation" defaultMemberUniqueName="[Inpatient Operation].[OPCS Code - Operation].[All]" allUniqueName="[Inpatient Operation].[OPCS Code - Operation].[All]" dimensionUniqueName="[Inpatient Operation]" displayFolder="" count="0" unbalanced="0"/>
    <cacheHierarchy uniqueName="[Inpatient Operation].[OPCSCODE]" caption="Inpatient Operation.OPCSCODE" attribute="1" defaultMemberUniqueName="[Inpatient Operation].[OPCSCODE].[All]" allUniqueName="[Inpatient Operation].[OPCSCODE].[All]" dimensionUniqueName="[Inpatient Operation]" displayFolder="" count="0" unbalanced="0"/>
    <cacheHierarchy uniqueName="[Inpatient Operation].[Operation]" caption="Inpatient Operation.Operation" attribute="1" keyAttribute="1" defaultMemberUniqueName="[Inpatient Operation].[Operation].[All]" allUniqueName="[Inpatient Operation].[Operation].[All]" dimensionUniqueName="[Inpatient Operation]" displayFolder="" count="0" unbalanced="0"/>
    <cacheHierarchy uniqueName="[Inpatient Operation].[Operation Type]" caption="Inpatient Operation.Operation Type" attribute="1" defaultMemberUniqueName="[Inpatient Operation].[Operation Type].[All]" allUniqueName="[Inpatient Operation].[Operation Type].[All]" dimensionUniqueName="[Inpatient Operation]" displayFolder="" count="0" unbalanced="0"/>
    <cacheHierarchy uniqueName="[Inpatient Operation].[Operation Type - Operation]" caption="Inpatient Operation.Operation Type - Operation" defaultMemberUniqueName="[Inpatient Operation].[Operation Type - Operation].[All]" allUniqueName="[Inpatient Operation].[Operation Type - Operation].[All]" dimensionUniqueName="[Inpatient Operation]" displayFolder="" count="0" unbalanced="0"/>
    <cacheHierarchy uniqueName="[Inpatient Operation 2].[3 Char OPCS Code]" caption="Inpatient Operation 2.3 Char OPCS Code" attribute="1" defaultMemberUniqueName="[Inpatient Operation 2].[3 Char OPCS Code].[All]" allUniqueName="[Inpatient Operation 2].[3 Char OPCS Code].[All]" dimensionUniqueName="[Inpatient Operation 2]" displayFolder="" count="0" unbalanced="0"/>
    <cacheHierarchy uniqueName="[Inpatient Operation 2].[Description]" caption="Inpatient Operation 2.Description" attribute="1" defaultMemberUniqueName="[Inpatient Operation 2].[Description].[All]" allUniqueName="[Inpatient Operation 2].[Description].[All]" dimensionUniqueName="[Inpatient Operation 2]" displayFolder="" count="0" unbalanced="0"/>
    <cacheHierarchy uniqueName="[Inpatient Operation 2].[OPCS Code - Operation]" caption="Inpatient Operation 2.OPCS Code - Operation" defaultMemberUniqueName="[Inpatient Operation 2].[OPCS Code - Operation].[All]" allUniqueName="[Inpatient Operation 2].[OPCS Code - Operation].[All]" dimensionUniqueName="[Inpatient Operation 2]" displayFolder="" count="0" unbalanced="0"/>
    <cacheHierarchy uniqueName="[Inpatient Operation 2].[OPCSCODE]" caption="Inpatient Operation 2.OPCSCODE" attribute="1" defaultMemberUniqueName="[Inpatient Operation 2].[OPCSCODE].[All]" allUniqueName="[Inpatient Operation 2].[OPCSCODE].[All]" dimensionUniqueName="[Inpatient Operation 2]" displayFolder="" count="0" unbalanced="0"/>
    <cacheHierarchy uniqueName="[Inpatient Operation 2].[Operation]" caption="Inpatient Operation 2.Operation" attribute="1" keyAttribute="1" defaultMemberUniqueName="[Inpatient Operation 2].[Operation].[All]" allUniqueName="[Inpatient Operation 2].[Operation].[All]" dimensionUniqueName="[Inpatient Operation 2]" displayFolder="" count="0" unbalanced="0"/>
    <cacheHierarchy uniqueName="[Inpatient Operation 2].[Operation Type]" caption="Inpatient Operation 2.Operation Type" attribute="1" defaultMemberUniqueName="[Inpatient Operation 2].[Operation Type].[All]" allUniqueName="[Inpatient Operation 2].[Operation Type].[All]" dimensionUniqueName="[Inpatient Operation 2]" displayFolder="" count="0" unbalanced="0"/>
    <cacheHierarchy uniqueName="[Inpatient Operation 2].[Operation Type - Operation]" caption="Inpatient Operation 2.Operation Type - Operation" defaultMemberUniqueName="[Inpatient Operation 2].[Operation Type - Operation].[All]" allUniqueName="[Inpatient Operation 2].[Operation Type - Operation].[All]" dimensionUniqueName="[Inpatient Operation 2]" displayFolder="" count="0" unbalanced="0"/>
    <cacheHierarchy uniqueName="[Inpatient Operation 3].[3 Char OPCS Code]" caption="Inpatient Operation 3.3 Char OPCS Code" attribute="1" defaultMemberUniqueName="[Inpatient Operation 3].[3 Char OPCS Code].[All]" allUniqueName="[Inpatient Operation 3].[3 Char OPCS Code].[All]" dimensionUniqueName="[Inpatient Operation 3]" displayFolder="" count="0" unbalanced="0"/>
    <cacheHierarchy uniqueName="[Inpatient Operation 3].[Description]" caption="Inpatient Operation 3.Description" attribute="1" defaultMemberUniqueName="[Inpatient Operation 3].[Description].[All]" allUniqueName="[Inpatient Operation 3].[Description].[All]" dimensionUniqueName="[Inpatient Operation 3]" displayFolder="" count="0" unbalanced="0"/>
    <cacheHierarchy uniqueName="[Inpatient Operation 3].[OPCS Code - Operation]" caption="Inpatient Operation 3.OPCS Code - Operation" defaultMemberUniqueName="[Inpatient Operation 3].[OPCS Code - Operation].[All]" allUniqueName="[Inpatient Operation 3].[OPCS Code - Operation].[All]" dimensionUniqueName="[Inpatient Operation 3]" displayFolder="" count="0" unbalanced="0"/>
    <cacheHierarchy uniqueName="[Inpatient Operation 3].[OPCSCODE]" caption="Inpatient Operation 3.OPCSCODE" attribute="1" defaultMemberUniqueName="[Inpatient Operation 3].[OPCSCODE].[All]" allUniqueName="[Inpatient Operation 3].[OPCSCODE].[All]" dimensionUniqueName="[Inpatient Operation 3]" displayFolder="" count="0" unbalanced="0"/>
    <cacheHierarchy uniqueName="[Inpatient Operation 3].[Operation]" caption="Inpatient Operation 3.Operation" attribute="1" keyAttribute="1" defaultMemberUniqueName="[Inpatient Operation 3].[Operation].[All]" allUniqueName="[Inpatient Operation 3].[Operation].[All]" dimensionUniqueName="[Inpatient Operation 3]" displayFolder="" count="0" unbalanced="0"/>
    <cacheHierarchy uniqueName="[Inpatient Operation 3].[Operation Type]" caption="Inpatient Operation 3.Operation Type" attribute="1" defaultMemberUniqueName="[Inpatient Operation 3].[Operation Type].[All]" allUniqueName="[Inpatient Operation 3].[Operation Type].[All]" dimensionUniqueName="[Inpatient Operation 3]" displayFolder="" count="0" unbalanced="0"/>
    <cacheHierarchy uniqueName="[Inpatient Operation 3].[Operation Type - Operation]" caption="Inpatient Operation 3.Operation Type - Operation" defaultMemberUniqueName="[Inpatient Operation 3].[Operation Type - Operation].[All]" allUniqueName="[Inpatient Operation 3].[Operation Type - Operation].[All]" dimensionUniqueName="[Inpatient Operation 3]" displayFolder="" count="0" unbalanced="0"/>
    <cacheHierarchy uniqueName="[Inpatient Operation 4].[3 Char OPCS Code]" caption="Inpatient Operation 4.3 Char OPCS Code" attribute="1" defaultMemberUniqueName="[Inpatient Operation 4].[3 Char OPCS Code].[All]" allUniqueName="[Inpatient Operation 4].[3 Char OPCS Code].[All]" dimensionUniqueName="[Inpatient Operation 4]" displayFolder="" count="0" unbalanced="0"/>
    <cacheHierarchy uniqueName="[Inpatient Operation 4].[Description]" caption="Inpatient Operation 4.Description" attribute="1" defaultMemberUniqueName="[Inpatient Operation 4].[Description].[All]" allUniqueName="[Inpatient Operation 4].[Description].[All]" dimensionUniqueName="[Inpatient Operation 4]" displayFolder="" count="0" unbalanced="0"/>
    <cacheHierarchy uniqueName="[Inpatient Operation 4].[OPCS Code - Operation]" caption="Inpatient Operation 4.OPCS Code - Operation" defaultMemberUniqueName="[Inpatient Operation 4].[OPCS Code - Operation].[All]" allUniqueName="[Inpatient Operation 4].[OPCS Code - Operation].[All]" dimensionUniqueName="[Inpatient Operation 4]" displayFolder="" count="0" unbalanced="0"/>
    <cacheHierarchy uniqueName="[Inpatient Operation 4].[OPCSCODE]" caption="Inpatient Operation 4.OPCSCODE" attribute="1" defaultMemberUniqueName="[Inpatient Operation 4].[OPCSCODE].[All]" allUniqueName="[Inpatient Operation 4].[OPCSCODE].[All]" dimensionUniqueName="[Inpatient Operation 4]" displayFolder="" count="0" unbalanced="0"/>
    <cacheHierarchy uniqueName="[Inpatient Operation 4].[Operation]" caption="Inpatient Operation 4.Operation" attribute="1" keyAttribute="1" defaultMemberUniqueName="[Inpatient Operation 4].[Operation].[All]" allUniqueName="[Inpatient Operation 4].[Operation].[All]" dimensionUniqueName="[Inpatient Operation 4]" displayFolder="" count="0" unbalanced="0"/>
    <cacheHierarchy uniqueName="[Inpatient Operation 4].[Operation Type]" caption="Inpatient Operation 4.Operation Type" attribute="1" defaultMemberUniqueName="[Inpatient Operation 4].[Operation Type].[All]" allUniqueName="[Inpatient Operation 4].[Operation Type].[All]" dimensionUniqueName="[Inpatient Operation 4]" displayFolder="" count="0" unbalanced="0"/>
    <cacheHierarchy uniqueName="[Inpatient Operation 4].[Operation Type - Operation]" caption="Inpatient Operation 4.Operation Type - Operation" defaultMemberUniqueName="[Inpatient Operation 4].[Operation Type - Operation].[All]" allUniqueName="[Inpatient Operation 4].[Operation Type - Operation].[All]" dimensionUniqueName="[Inpatient Operation 4]" displayFolder="" count="0" unbalanced="0"/>
    <cacheHierarchy uniqueName="[Length of Stay - Episode].[Days]" caption="Length of Stay - Episode.Days" attribute="1" keyAttribute="1" defaultMemberUniqueName="[Length of Stay - Episode].[Days].[All]" allUniqueName="[Length of Stay - Episode].[Days].[All]" dimensionUniqueName="[Length of Stay - Episode]" displayFolder="" count="0" unbalanced="0"/>
    <cacheHierarchy uniqueName="[Length of Stay - Episode].[Weeks]" caption="Length of Stay - Episode.Weeks" attribute="1" defaultMemberUniqueName="[Length of Stay - Episode].[Weeks].[All]" allUniqueName="[Length of Stay - Episode].[Weeks].[All]" dimensionUniqueName="[Length of Stay - Episode]" displayFolder="" count="0" unbalanced="0"/>
    <cacheHierarchy uniqueName="[Length of Stay - Episode].[Weeks - Days]" caption="Length of Stay - Episode.Weeks - Days" defaultMemberUniqueName="[Length of Stay - Episode].[Weeks - Days].[All]" allUniqueName="[Length of Stay - Episode].[Weeks - Days].[All]" dimensionUniqueName="[Length of Stay - Episode]" displayFolder="" count="0" unbalanced="0"/>
    <cacheHierarchy uniqueName="[Length of Stay - Episode].[Zero Day]" caption="Length of Stay - Episode.Zero Day" attribute="1" defaultMemberUniqueName="[Length of Stay - Episode].[Zero Day].[All]" allUniqueName="[Length of Stay - Episode].[Zero Day].[All]" dimensionUniqueName="[Length of Stay - Episode]" displayFolder="" count="0" unbalanced="0"/>
    <cacheHierarchy uniqueName="[Length of Stay - Spell].[Days]" caption="Length of Stay - Spell.Days" attribute="1" keyAttribute="1" defaultMemberUniqueName="[Length of Stay - Spell].[Days].[All]" allUniqueName="[Length of Stay - Spell].[Days].[All]" dimensionUniqueName="[Length of Stay - Spell]" displayFolder="" count="0" unbalanced="0"/>
    <cacheHierarchy uniqueName="[Length of Stay - Spell].[Weeks]" caption="Length of Stay - Spell.Weeks" attribute="1" defaultMemberUniqueName="[Length of Stay - Spell].[Weeks].[All]" allUniqueName="[Length of Stay - Spell].[Weeks].[All]" dimensionUniqueName="[Length of Stay - Spell]" displayFolder="" count="0" unbalanced="0"/>
    <cacheHierarchy uniqueName="[Length of Stay - Spell].[Weeks - Days]" caption="Length of Stay - Spell.Weeks - Days" defaultMemberUniqueName="[Length of Stay - Spell].[Weeks - Days].[All]" allUniqueName="[Length of Stay - Spell].[Weeks - Days].[All]" dimensionUniqueName="[Length of Stay - Spell]" displayFolder="" count="0" unbalanced="0"/>
    <cacheHierarchy uniqueName="[Length of Stay - Spell].[Zero Day]" caption="Length of Stay - Spell.Zero Day" attribute="1" defaultMemberUniqueName="[Length of Stay - Spell].[Zero Day].[All]" allUniqueName="[Length of Stay - Spell].[Zero Day].[All]" dimensionUniqueName="[Length of Stay - Spell]" displayFolder="" count="0" unbalanced="0"/>
    <cacheHierarchy uniqueName="[Money Scale].[Scale]" caption="Scale" attribute="1" keyAttribute="1" defaultMemberUniqueName="[Money Scale].[Scale].&amp;[1]" dimensionUniqueName="[Money Scale]" displayFolder="" count="0" unbalanced="0"/>
    <cacheHierarchy uniqueName="[Normal].[Normal]" caption="Normal" attribute="1" keyAttribute="1" defaultMemberUniqueName="[Normal].[Normal].&amp;[1]" dimensionUniqueName="[Normal]" displayFolder="" count="0" unbalanced="0"/>
    <cacheHierarchy uniqueName="[Organisation].[Area Team]" caption="Area Team" attribute="1" defaultMemberUniqueName="[Organisation].[Area Team].[All]" allUniqueName="[Organisation].[Area Team].[All]" dimensionUniqueName="[Organisation]" displayFolder="" count="0" unbalanced="0"/>
    <cacheHierarchy uniqueName="[Organisation].[CCG]" caption="CCG" attribute="1" defaultMemberUniqueName="[Organisation].[CCG].[All]" allUniqueName="[Organisation].[CCG].[All]" dimensionUniqueName="[Organisation]" displayFolder="" count="0" unbalanced="0"/>
    <cacheHierarchy uniqueName="[Organisation].[PCT]" caption="PCT" attribute="1" defaultMemberUniqueName="[Organisation].[PCT].[All]" allUniqueName="[Organisation].[PCT].[All]" dimensionUniqueName="[Organisation]" displayFolder="" count="2" unbalanced="0">
      <fieldsUsage count="2">
        <fieldUsage x="-1"/>
        <fieldUsage x="6"/>
      </fieldsUsage>
    </cacheHierarchy>
    <cacheHierarchy uniqueName="[Organisation].[Practice]" caption="Practice" attribute="1" keyAttribute="1" defaultMemberUniqueName="[Organisation].[Practice].[All]" allUniqueName="[Organisation].[Practice].[All]" dimensionUniqueName="[Organisation]" displayFolder="" count="0" unbalanced="0"/>
    <cacheHierarchy uniqueName="[Organisation].[Region]" caption="Region" attribute="1" defaultMemberUniqueName="[Organisation].[Region].[All]" allUniqueName="[Organisation].[Region].[All]" dimensionUniqueName="[Organisation]" displayFolder="" count="0" unbalanced="0"/>
    <cacheHierarchy uniqueName="[Organisation].[Region - AT - CCG - Practice]" caption="Region - AT - CCG - Practice" defaultMemberUniqueName="[Organisation].[Region - AT - CCG - Practice].[All]" allUniqueName="[Organisation].[Region - AT - CCG - Practice].[All]" dimensionUniqueName="[Organisation]" displayFolder="" count="5" unbalanced="0">
      <fieldsUsage count="5">
        <fieldUsage x="-1"/>
        <fieldUsage x="11"/>
        <fieldUsage x="12"/>
        <fieldUsage x="13"/>
        <fieldUsage x="14"/>
      </fieldsUsage>
    </cacheHierarchy>
    <cacheHierarchy uniqueName="[Organisation].[SHA - PCT - Practice]" caption="SHA - PCT - Practice" defaultMemberUniqueName="[Organisation].[SHA - PCT - Practice].[All]" allUniqueName="[Organisation].[SHA - PCT - Practice].[All]" dimensionUniqueName="[Organisation]" displayFolder="" count="4" unbalanced="0"/>
    <cacheHierarchy uniqueName="[Organisation].[SHA Code]" caption="SHA Code" attribute="1" defaultMemberUniqueName="[Organisation].[SHA Code].[All]" allUniqueName="[Organisation].[SHA Code].[All]" dimensionUniqueName="[Organisation]" displayFolder="" count="0" unbalanced="0"/>
    <cacheHierarchy uniqueName="[Patient Classification].[Patient Classification]" caption="Patient Classification" attribute="1" keyAttribute="1" defaultMemberUniqueName="[Patient Classification].[Patient Classification].[All]" allUniqueName="[Patient Classification].[Patient Classification].[All]" dimensionUniqueName="[Patient Classification]" displayFolder="" count="2" unbalanced="0"/>
    <cacheHierarchy uniqueName="[Planned Patient Classification].[Planned Classification]" caption="Planned Classification" attribute="1" keyAttribute="1" defaultMemberUniqueName="[Planned Patient Classification].[Planned Classification].[All]" allUniqueName="[Planned Patient Classification].[Planned Classification].[All]" dimensionUniqueName="[Planned Patient Classification]" displayFolder="" count="0" unbalanced="0"/>
    <cacheHierarchy uniqueName="[Planned Patient Classification].[Planned Classification Code]" caption="Planned Classification Code" attribute="1" defaultMemberUniqueName="[Planned Patient Classification].[Planned Classification Code].[All]" allUniqueName="[Planned Patient Classification].[Planned Classification Code].[All]" dimensionUniqueName="[Planned Patient Classification]" displayFolder="" count="0" unbalanced="0"/>
    <cacheHierarchy uniqueName="[Provider].[Area Team]" caption="Area Team" attribute="1" defaultMemberUniqueName="[Provider].[Area Team].[All]" allUniqueName="[Provider].[Area Team].[All]" dimensionUniqueName="[Provider]" displayFolder="" count="0" unbalanced="0"/>
    <cacheHierarchy uniqueName="[Provider].[Provider]" caption="Provider" attribute="1" keyAttribute="1" defaultMemberUniqueName="[Provider].[Provider].[All]" allUniqueName="[Provider].[Provider].[All]" dimensionUniqueName="[Provider]" displayFolder="" count="0" unbalanced="0"/>
    <cacheHierarchy uniqueName="[Provider].[Provider Code]" caption="Provider Code" attribute="1" defaultMemberUniqueName="[Provider].[Provider Code].[All]" allUniqueName="[Provider].[Provider Code].[All]" dimensionUniqueName="[Provider]" displayFolder="" count="0" unbalanced="0"/>
    <cacheHierarchy uniqueName="[Provider].[Provider Type]" caption="Provider Type" attribute="1" defaultMemberUniqueName="[Provider].[Provider Type].[All]" allUniqueName="[Provider].[Provider Type].[All]" dimensionUniqueName="[Provider]" displayFolder="" count="0" unbalanced="0"/>
    <cacheHierarchy uniqueName="[Provider].[Provider Type - Provider]" caption="Provider Type - Provider" defaultMemberUniqueName="[Provider].[Provider Type - Provider].[All]" allUniqueName="[Provider].[Provider Type - Provider].[All]" dimensionUniqueName="[Provider]" displayFolder="" count="0" unbalanced="0"/>
    <cacheHierarchy uniqueName="[Provider].[Region]" caption="Region" attribute="1" defaultMemberUniqueName="[Provider].[Region].[All]" allUniqueName="[Provider].[Region].[All]" dimensionUniqueName="[Provider]" displayFolder="" count="0" unbalanced="0"/>
    <cacheHierarchy uniqueName="[Provider].[Region - Area Team - Provider]" caption="Region - Area Team - Provider" defaultMemberUniqueName="[Provider].[Region - Area Team - Provider].[All]" allUniqueName="[Provider].[Region - Area Team - Provider].[All]" dimensionUniqueName="[Provider]" displayFolder="" count="0" unbalanced="0"/>
    <cacheHierarchy uniqueName="[Provider].[SHA Code]" caption="SHA Code" attribute="1" defaultMemberUniqueName="[Provider].[SHA Code].[All]" allUniqueName="[Provider].[SHA Code].[All]" dimensionUniqueName="[Provider]" displayFolder="" count="0" unbalanced="0"/>
    <cacheHierarchy uniqueName="[Provider].[SHA Code - Provider Code]" caption="SHA Code - Provider Code" defaultMemberUniqueName="[Provider].[SHA Code - Provider Code].[All]" allUniqueName="[Provider].[SHA Code - Provider Code].[All]" dimensionUniqueName="[Provider]" displayFolder="" count="0" unbalanced="0"/>
    <cacheHierarchy uniqueName="[Provider].[SHA Name]" caption="SHA Name" attribute="1" defaultMemberUniqueName="[Provider].[SHA Name].[All]" allUniqueName="[Provider].[SHA Name].[All]" dimensionUniqueName="[Provider]" displayFolder="" count="0" unbalanced="0"/>
    <cacheHierarchy uniqueName="[Qof].[Therapy Area - QOF Indicator]" caption="Therapy Area - QOF Indicator" defaultMemberUniqueName="[Qof].[Therapy Area - QOF Indicator].[All]" allUniqueName="[Qof].[Therapy Area - QOF Indicator].[All]" dimensionUniqueName="[Qof]" displayFolder="" count="0" unbalanced="0"/>
    <cacheHierarchy uniqueName="[Readmission].[Readmission]" caption="Readmission" attribute="1" keyAttribute="1" defaultMemberUniqueName="[Readmission].[Readmission].[All]" allUniqueName="[Readmission].[Readmission].[All]" dimensionUniqueName="[Readmission]" displayFolder="" count="0" unbalanced="0"/>
    <cacheHierarchy uniqueName="[Referral Source].[Circumstance]" caption="Circumstance" attribute="1" defaultMemberUniqueName="[Referral Source].[Circumstance].[All]" allUniqueName="[Referral Source].[Circumstance].[All]" dimensionUniqueName="[Referral Source]" displayFolder="" count="0" unbalanced="0"/>
    <cacheHierarchy uniqueName="[Referral Source].[Referral Source]" caption="Referral Source" attribute="1" keyAttribute="1" defaultMemberUniqueName="[Referral Source].[Referral Source].[All]" allUniqueName="[Referral Source].[Referral Source].[All]" dimensionUniqueName="[Referral Source]" displayFolder="" count="0" unbalanced="0"/>
    <cacheHierarchy uniqueName="[Referral Source].[Referring Practitioner]" caption="Referring Practitioner" attribute="1" defaultMemberUniqueName="[Referral Source].[Referring Practitioner].[All]" allUniqueName="[Referral Source].[Referring Practitioner].[All]" dimensionUniqueName="[Referral Source]" displayFolder="" count="0" unbalanced="0"/>
    <cacheHierarchy uniqueName="[Service Type].[Service Type]" caption="Service Type" attribute="1" keyAttribute="1" defaultMemberUniqueName="[Service Type].[Service Type].[All]" allUniqueName="[Service Type].[Service Type].[All]" dimensionUniqueName="[Service Type]" displayFolder="" count="0" unbalanced="0"/>
    <cacheHierarchy uniqueName="[Service Type].[Service Type Code]" caption="Service Type Code" attribute="1" defaultMemberUniqueName="[Service Type].[Service Type Code].[All]" allUniqueName="[Service Type].[Service Type Code].[All]" dimensionUniqueName="[Service Type]" displayFolder="" count="0" unbalanced="0"/>
    <cacheHierarchy uniqueName="[Staff Type].[Staff Type]" caption="Staff Type" attribute="1" keyAttribute="1" defaultMemberUniqueName="[Staff Type].[Staff Type].[All]" allUniqueName="[Staff Type].[Staff Type].[All]" dimensionUniqueName="[Staff Type]" displayFolder="" count="0" unbalanced="0"/>
    <cacheHierarchy uniqueName="[Staff Type].[Staff Type Code]" caption="Staff Type Code" attribute="1" defaultMemberUniqueName="[Staff Type].[Staff Type Code].[All]" allUniqueName="[Staff Type].[Staff Type Code].[All]" dimensionUniqueName="[Staff Type]" displayFolder="" count="0" unbalanced="0"/>
    <cacheHierarchy uniqueName="[Working Consultant Specialty].[Consultant Specialty]" caption="Working Consultant Specialty.Consultant Specialty" attribute="1" keyAttribute="1" defaultMemberUniqueName="[Working Consultant Specialty].[Consultant Specialty].[All]" allUniqueName="[Working Consultant Specialty].[Consultant Specialty].[All]" dimensionUniqueName="[Working Consultant Specialty]" displayFolder="" count="0" unbalanced="0"/>
    <cacheHierarchy uniqueName="[Working Consultant Specialty].[Consultant Specialty Code]" caption="Working Consultant Specialty.Consultant Specialty Code" attribute="1" defaultMemberUniqueName="[Working Consultant Specialty].[Consultant Specialty Code].[All]" allUniqueName="[Working Consultant Specialty].[Consultant Specialty Code].[All]" dimensionUniqueName="[Working Consultant Specialty]" displayFolder="" count="0" unbalanced="0"/>
    <cacheHierarchy uniqueName="[Drug].[Alpha]" caption="Alpha" attribute="1" defaultMemberUniqueName="[Drug].[Alpha].[All]" allUniqueName="[Drug].[Alpha].[All]" dimensionUniqueName="[Drug]" displayFolder="" count="0" unbalanced="0" hidden="1"/>
    <cacheHierarchy uniqueName="[Inpatient Diagnosis].[Index Description]" caption="Inpatient Diagnosis.Index Description" attribute="1" defaultMemberUniqueName="[Inpatient Diagnosis].[Index Description].[All]" allUniqueName="[Inpatient Diagnosis].[Index Description].[All]" dimensionUniqueName="[Inpatient Diagnosis]" displayFolder="" count="0" unbalanced="0" hidden="1"/>
    <cacheHierarchy uniqueName="[Inpatient Diagnosis 2].[Index Description]" caption="Inpatient Diagnosis 2.Index Description" attribute="1" defaultMemberUniqueName="[Inpatient Diagnosis 2].[Index Description].[All]" allUniqueName="[Inpatient Diagnosis 2].[Index Description].[All]" dimensionUniqueName="[Inpatient Diagnosis 2]" displayFolder="" count="0" unbalanced="0" hidden="1"/>
    <cacheHierarchy uniqueName="[Inpatient Diagnosis 3].[Index Description]" caption="Inpatient Diagnosis 3.Index Description" attribute="1" defaultMemberUniqueName="[Inpatient Diagnosis 3].[Index Description].[All]" allUniqueName="[Inpatient Diagnosis 3].[Index Description].[All]" dimensionUniqueName="[Inpatient Diagnosis 3]" displayFolder="" count="0" unbalanced="0" hidden="1"/>
    <cacheHierarchy uniqueName="[Inpatient Diagnosis 4].[Index Description]" caption="Inpatient Diagnosis 4.Index Description" attribute="1" defaultMemberUniqueName="[Inpatient Diagnosis 4].[Index Description].[All]" allUniqueName="[Inpatient Diagnosis 4].[Index Description].[All]" dimensionUniqueName="[Inpatient Diagnosis 4]" displayFolder="" count="0" unbalanced="0" hidden="1"/>
    <cacheHierarchy uniqueName="[Inpatient Episode].[Episode]" caption="Episode" attribute="1" keyAttribute="1" defaultMemberUniqueName="[Inpatient Episode].[Episode].[All]" allUniqueName="[Inpatient Episode].[Episode].[All]" dimensionUniqueName="[Inpatient Episode]" displayFolder="" count="0" unbalanced="0" hidden="1"/>
    <cacheHierarchy uniqueName="[Inpatient Operation].[Index Description]" caption="Inpatient Operation.Index Description" attribute="1" defaultMemberUniqueName="[Inpatient Operation].[Index Description].[All]" allUniqueName="[Inpatient Operation].[Index Description].[All]" dimensionUniqueName="[Inpatient Operation]" displayFolder="" count="0" unbalanced="0" hidden="1"/>
    <cacheHierarchy uniqueName="[Inpatient Operation].[Index OPCSCODE]" caption="Inpatient Operation.Index OPCSCODE" attribute="1" defaultMemberUniqueName="[Inpatient Operation].[Index OPCSCODE].[All]" allUniqueName="[Inpatient Operation].[Index OPCSCODE].[All]" dimensionUniqueName="[Inpatient Operation]" displayFolder="" count="0" unbalanced="0" hidden="1"/>
    <cacheHierarchy uniqueName="[Inpatient Operation 2].[Index Description]" caption="Inpatient Operation 2.Index Description" attribute="1" defaultMemberUniqueName="[Inpatient Operation 2].[Index Description].[All]" allUniqueName="[Inpatient Operation 2].[Index Description].[All]" dimensionUniqueName="[Inpatient Operation 2]" displayFolder="" count="0" unbalanced="0" hidden="1"/>
    <cacheHierarchy uniqueName="[Inpatient Operation 2].[Index OPCSCODE]" caption="Inpatient Operation 2.Index OPCSCODE" attribute="1" defaultMemberUniqueName="[Inpatient Operation 2].[Index OPCSCODE].[All]" allUniqueName="[Inpatient Operation 2].[Index OPCSCODE].[All]" dimensionUniqueName="[Inpatient Operation 2]" displayFolder="" count="0" unbalanced="0" hidden="1"/>
    <cacheHierarchy uniqueName="[Inpatient Operation 3].[Index Description]" caption="Inpatient Operation 3.Index Description" attribute="1" defaultMemberUniqueName="[Inpatient Operation 3].[Index Description].[All]" allUniqueName="[Inpatient Operation 3].[Index Description].[All]" dimensionUniqueName="[Inpatient Operation 3]" displayFolder="" count="0" unbalanced="0" hidden="1"/>
    <cacheHierarchy uniqueName="[Inpatient Operation 3].[Index OPCSCODE]" caption="Inpatient Operation 3.Index OPCSCODE" attribute="1" defaultMemberUniqueName="[Inpatient Operation 3].[Index OPCSCODE].[All]" allUniqueName="[Inpatient Operation 3].[Index OPCSCODE].[All]" dimensionUniqueName="[Inpatient Operation 3]" displayFolder="" count="0" unbalanced="0" hidden="1"/>
    <cacheHierarchy uniqueName="[Inpatient Operation 4].[Index Description]" caption="Inpatient Operation 4.Index Description" attribute="1" defaultMemberUniqueName="[Inpatient Operation 4].[Index Description].[All]" allUniqueName="[Inpatient Operation 4].[Index Description].[All]" dimensionUniqueName="[Inpatient Operation 4]" displayFolder="" count="0" unbalanced="0" hidden="1"/>
    <cacheHierarchy uniqueName="[Inpatient Operation 4].[Index OPCSCODE]" caption="Inpatient Operation 4.Index OPCSCODE" attribute="1" defaultMemberUniqueName="[Inpatient Operation 4].[Index OPCSCODE].[All]" allUniqueName="[Inpatient Operation 4].[Index OPCSCODE].[All]" dimensionUniqueName="[Inpatient Operation 4]" displayFolder="" count="0" unbalanced="0" hidden="1"/>
    <cacheHierarchy uniqueName="[Inpatient Patient].[Patient]" caption="Patient" attribute="1" keyAttribute="1" defaultMemberUniqueName="[Inpatient Patient].[Patient].[All]" allUniqueName="[Inpatient Patient].[Patient].[All]" dimensionUniqueName="[Inpatient Patient]" displayFolder="" count="0" unbalanced="0" hidden="1"/>
    <cacheHierarchy uniqueName="[Qof].[QOF Indicator]" caption="QOF Indicator" attribute="1" keyAttribute="1" defaultMemberUniqueName="[Qof].[QOF Indicator].[All]" allUniqueName="[Qof].[QOF Indicator].[All]" dimensionUniqueName="[Qof]" displayFolder="" count="0" unbalanced="0" hidden="1"/>
    <cacheHierarchy uniqueName="[Qof].[Therapy Area]" caption="Therapy Area" attribute="1" defaultMemberUniqueName="[Qof].[Therapy Area].[All]" allUniqueName="[Qof].[Therapy Area].[All]" dimensionUniqueName="[Qof]" displayFolder="" count="0" unbalanced="0" hidden="1"/>
    <cacheHierarchy uniqueName="[Measures].[Outpatient Days Waiting]" caption="Outpatient Days Waiting" measure="1" displayFolder="" measureGroup="Outpatient Episode" count="0"/>
    <cacheHierarchy uniqueName="[Measures].[Outpatient Episode Cost]" caption="Outpatient Episode Cost" measure="1" displayFolder="" measureGroup="Outpatient Episode" count="0"/>
    <cacheHierarchy uniqueName="[Measures].[Outpatient Episode Count]" caption="Outpatient Episode Count" measure="1" displayFolder="" measureGroup="Outpatient Episode" count="0"/>
    <cacheHierarchy uniqueName="[Measures].[Numerator]" caption="Numerator" measure="1" displayFolder="" measureGroup="QOF" count="0"/>
    <cacheHierarchy uniqueName="[Measures].[Denominator]" caption="Denominator" measure="1" displayFolder="" measureGroup="QOF" count="0"/>
    <cacheHierarchy uniqueName="[Measures].[Numerator Normal By Register]" caption="Numerator Normal By Register" measure="1" displayFolder="" measureGroup="QOF" count="0"/>
    <cacheHierarchy uniqueName="[Measures].[Denominator Normal By Register]" caption="Denominator Normal By Register" measure="1" displayFolder="" measureGroup="QOF" count="0"/>
    <cacheHierarchy uniqueName="[Measures].[Numerator Normal By Prevalence]" caption="Numerator Normal By Prevalence" measure="1" displayFolder="" measureGroup="QOF" count="0"/>
    <cacheHierarchy uniqueName="[Measures].[Denominator Normal By Prevalence]" caption="Denominator Normal By Prevalence" measure="1" displayFolder="" measureGroup="QOF" count="0"/>
    <cacheHierarchy uniqueName="[Measures].[Prevalence]" caption="Prevalence" measure="1" displayFolder="" measureGroup="QOF" count="0"/>
    <cacheHierarchy uniqueName="[Measures].[Exceptions]" caption="Exceptions" measure="1" displayFolder="" measureGroup="QOF" count="0"/>
    <cacheHierarchy uniqueName="[Measures].[Items]" caption="Items" measure="1" displayFolder="" measureGroup="Prescriptions" count="0"/>
    <cacheHierarchy uniqueName="[Measures].[NIC]" caption="NIC" measure="1" displayFolder="" measureGroup="Prescriptions" count="0"/>
    <cacheHierarchy uniqueName="[Measures].[Actual Cost]" caption="Actual Cost" measure="1" displayFolder="" measureGroup="Prescriptions" count="0"/>
    <cacheHierarchy uniqueName="[Measures].[Bed Days In Spell]" caption="Bed Days In Spell" measure="1" displayFolder="" measureGroup="Inpatient Episode" count="0"/>
    <cacheHierarchy uniqueName="[Measures].[Bed Days In Episode]" caption="Bed Days In Episode" measure="1" displayFolder="" measureGroup="Inpatient Episode" count="0" oneField="1">
      <fieldsUsage count="1">
        <fieldUsage x="0"/>
      </fieldsUsage>
    </cacheHierarchy>
    <cacheHierarchy uniqueName="[Measures].[Pre Op Duration]" caption="Pre Op Duration" measure="1" displayFolder="" measureGroup="Inpatient Episode" count="0"/>
    <cacheHierarchy uniqueName="[Measures].[Post Op Duration]" caption="Post Op Duration" measure="1" displayFolder="" measureGroup="Inpatient Episode" count="0"/>
    <cacheHierarchy uniqueName="[Measures].[Bed Days In Year]" caption="Bed Days In Year" measure="1" displayFolder="" measureGroup="Inpatient Episode" count="0"/>
    <cacheHierarchy uniqueName="[Measures].[Elective Waiting Time]" caption="Elective Waiting Time" measure="1" displayFolder="" measureGroup="Inpatient Episode" count="0"/>
    <cacheHierarchy uniqueName="[Measures].[Critical Care Days]" caption="Critical Care Days" measure="1" displayFolder="" measureGroup="Inpatient Episode" count="0"/>
    <cacheHierarchy uniqueName="[Measures].[Excess Bed Days]" caption="Excess Bed Days" measure="1" displayFolder="" measureGroup="Inpatient Episode" count="0"/>
    <cacheHierarchy uniqueName="[Measures].[Excess Bed Days Cost]" caption="Excess Bed Days Cost" measure="1" displayFolder="" measureGroup="Inpatient Episode" count="0"/>
    <cacheHierarchy uniqueName="[Measures].[Inpatient Episode Cost]" caption="Inpatient Episode Cost" measure="1" displayFolder="" measureGroup="Inpatient Episode" count="0" oneField="1">
      <fieldsUsage count="1">
        <fieldUsage x="1"/>
      </fieldsUsage>
    </cacheHierarchy>
    <cacheHierarchy uniqueName="[Measures].[Inpatient Episode Count]" caption="Inpatient Episode Count" measure="1" displayFolder="" measureGroup="Inpatient Episode" count="0" oneField="1">
      <fieldsUsage count="1">
        <fieldUsage x="9"/>
      </fieldsUsage>
    </cacheHierarchy>
    <cacheHierarchy uniqueName="[Measures].[Admissions Count]" caption="Admissions Count" measure="1" displayFolder="" measureGroup="Inpatient Episode" count="0" oneField="1">
      <fieldsUsage count="1">
        <fieldUsage x="8"/>
      </fieldsUsage>
    </cacheHierarchy>
    <cacheHierarchy uniqueName="[Measures].[Outpatient Count]" caption="Outpatient Count" measure="1" displayFolder="" measureGroup="Outpatient Patient" count="0"/>
    <cacheHierarchy uniqueName="[Measures].[Inpatient Patient Count]" caption="Inpatient Patient Count" measure="1" displayFolder="" measureGroup="Inpatient Patient" count="0"/>
    <cacheHierarchy uniqueName="[Measures].[Admissions Patient]" caption="Admissions Patient" measure="1" displayFolder="Admissions" measureGroup="Inpatient Episode" count="0"/>
    <cacheHierarchy uniqueName="[Measures].[Admissions Cost]" caption="Admissions Cost" measure="1" displayFolder="Cost" measureGroup="Inpatient Episode" count="0"/>
    <cacheHierarchy uniqueName="[Measures].[Patient Count Elective]" caption="Patient Count Elective" measure="1" displayFolder="Admissions" measureGroup="Inpatient Episode" count="0"/>
    <cacheHierarchy uniqueName="[Measures].[Elective Non-Day Case Cost]" caption="Elective Non-Day Case Cost" measure="1" displayFolder="Cost" measureGroup="Inpatient Episode" count="0"/>
    <cacheHierarchy uniqueName="[Measures].[Elective Non-Day Case CPP]" caption="Elective Non-Day Case CPP" measure="1" displayFolder="Cost" measureGroup="Inpatient Episode" count="0"/>
    <cacheHierarchy uniqueName="[Measures].[Patient Count Non-Elective]" caption="Patient Count Non-Elective" measure="1" displayFolder="Admissions" measureGroup="Inpatient Episode" count="0"/>
    <cacheHierarchy uniqueName="[Measures].[Non-Elective Cost]" caption="Non-Elective Cost" measure="1" displayFolder="Cost" measureGroup="Inpatient Episode" count="0"/>
    <cacheHierarchy uniqueName="[Measures].[Non-Elective CPP]" caption="Non-Elective CPP" measure="1" displayFolder="Cost" measureGroup="Inpatient Episode" count="0"/>
    <cacheHierarchy uniqueName="[Measures].[Excess Bed Days CPP]" caption="Excess Bed Days CPP" measure="1" displayFolder="Cost" measureGroup="Inpatient Episode" count="0"/>
    <cacheHierarchy uniqueName="[Measures].[First/Followup ratio]" caption="First/Followup ratio" measure="1" displayFolder="" measureGroup="Outpatient Episode" count="0"/>
    <cacheHierarchy uniqueName="[Measures].[Qof Exception Reported]" caption="Qof Exception Reported" measure="1" displayFolder="" measureGroup="QOF" count="0"/>
    <cacheHierarchy uniqueName="[Measures].[Qof Not Treated on Target]" caption="Qof Not Treated on Target" measure="1" displayFolder="" measureGroup="QOF" count="0"/>
    <cacheHierarchy uniqueName="[Measures].[Qof Exception Reported %]" caption="Qof Exception Reported %" measure="1" displayFolder="" measureGroup="QOF" count="0"/>
    <cacheHierarchy uniqueName="[Measures].[Qof Patient Register]" caption="Qof Patient Register" measure="1" displayFolder="" measureGroup="QOF" count="0"/>
    <cacheHierarchy uniqueName="[Measures].[Qof Disease Register]" caption="Qof Disease Register" measure="1" displayFolder="" measureGroup="QOF" count="0"/>
    <cacheHierarchy uniqueName="[Measures].[Points]" caption="Points" measure="1" displayFolder="" measureGroup="QOF" count="0"/>
    <cacheHierarchy uniqueName="[Measures].[Underlying Achievement]" caption="Underlying Achievement" measure="1" displayFolder="" measureGroup="QOF" count="0"/>
    <cacheHierarchy uniqueName="[Measures].[NIC per Patient]" caption="NIC per Patient" measure="1" displayFolder="" measureGroup="Prescriptions" count="0"/>
    <cacheHierarchy uniqueName="[Measures].[Actual Cost per Patient]" caption="Actual Cost per Patient" measure="1" displayFolder="" measureGroup="Inpatient Episode" count="0"/>
    <cacheHierarchy uniqueName="[Measures].[Items per Patient]" caption="Items per Patient" measure="1" displayFolder="" measureGroup="Prescriptions" count="0"/>
    <cacheHierarchy uniqueName="[Measures].[Points 1]" caption="Points 1" measure="1" displayFolder="" measureGroup="Qof Points" count="0" hidden="1"/>
    <cacheHierarchy uniqueName="[Measures].[Qof Disease Register 1]" caption="Qof Disease Register 1" measure="1" displayFolder="" measureGroup="Qof Disease Register" count="0" hidden="1"/>
    <cacheHierarchy uniqueName="[Measures].[Qof Patient Register 1]" caption="Qof Patient Register 1" measure="1" displayFolder="" measureGroup="Qof Patient" count="0" hidden="1"/>
    <cacheHierarchy uniqueName="[Measures].[Episode Diagnosis Count]" caption="Episode Diagnosis Count" measure="1" displayFolder="" measureGroup="Episode Diagnosis" count="0" hidden="1"/>
    <cacheHierarchy uniqueName="[Measures].[Episode Operation Count]" caption="Episode Operation Count" measure="1" displayFolder="" measureGroup="Episode Operation" count="0" hidden="1"/>
  </cacheHierarchies>
  <kpis count="0"/>
  <dimensions count="39">
    <dimension name="Administrative Category" uniqueName="[Administrative Category]" caption="Administrative Category"/>
    <dimension name="Admission" uniqueName="[Admission]" caption="Admission"/>
    <dimension name="Admission Date" uniqueName="[Admission Date]" caption="Admission Date"/>
    <dimension name="Admission Method" uniqueName="[Admission Method]" caption="Admission Method"/>
    <dimension name="Age" uniqueName="[Age]" caption="Age"/>
    <dimension name="Attendance Type" uniqueName="[Attendance Type]" caption="Attendance Type"/>
    <dimension name="Contracted Consultant Specialty" uniqueName="[Contracted Consultant Specialty]" caption="Contracted Consultant Specialty"/>
    <dimension name="Date" uniqueName="[Date]" caption="Date"/>
    <dimension name="Deprivation" uniqueName="[Deprivation]" caption="Deprivation"/>
    <dimension name="Discharge Method" uniqueName="[Discharge Method]" caption="Discharge Method"/>
    <dimension name="Drug" uniqueName="[Drug]" caption="Drug"/>
    <dimension name="Episode End Date" uniqueName="[Episode End Date]" caption="Episode End Date"/>
    <dimension name="Episode Start Date" uniqueName="[Episode Start Date]" caption="Episode Start Date"/>
    <dimension name="Ethnicity" uniqueName="[Ethnicity]" caption="Ethnicity"/>
    <dimension name="Gender" uniqueName="[Gender]" caption="Gender"/>
    <dimension name="HRG Code" uniqueName="[HRG Code]" caption="HRG Code"/>
    <dimension name="Inpatient Diagnosis" uniqueName="[Inpatient Diagnosis]" caption="Inpatient Diagnosis"/>
    <dimension name="Inpatient Diagnosis 2" uniqueName="[Inpatient Diagnosis 2]" caption="Inpatient Diagnosis 2"/>
    <dimension name="Inpatient Diagnosis 3" uniqueName="[Inpatient Diagnosis 3]" caption="Inpatient Diagnosis 3"/>
    <dimension name="Inpatient Diagnosis 4" uniqueName="[Inpatient Diagnosis 4]" caption="Inpatient Diagnosis 4"/>
    <dimension name="Inpatient Operation" uniqueName="[Inpatient Operation]" caption="Inpatient Operation"/>
    <dimension name="Inpatient Operation 2" uniqueName="[Inpatient Operation 2]" caption="Inpatient Operation 2"/>
    <dimension name="Inpatient Operation 3" uniqueName="[Inpatient Operation 3]" caption="Inpatient Operation 3"/>
    <dimension name="Inpatient Operation 4" uniqueName="[Inpatient Operation 4]" caption="Inpatient Operation 4"/>
    <dimension name="Length of Stay - Episode" uniqueName="[Length of Stay - Episode]" caption="Length of Stay - Episode"/>
    <dimension name="Length of Stay - Spell" uniqueName="[Length of Stay - Spell]" caption="Length of Stay - Spell"/>
    <dimension measure="1" name="Measures" uniqueName="[Measures]" caption="Measures"/>
    <dimension name="Money Scale" uniqueName="[Money Scale]" caption="Money Scale"/>
    <dimension name="Normal" uniqueName="[Normal]" caption="Normal"/>
    <dimension name="Organisation" uniqueName="[Organisation]" caption="Organisation"/>
    <dimension name="Patient Classification" uniqueName="[Patient Classification]" caption="Patient Classification"/>
    <dimension name="Planned Patient Classification" uniqueName="[Planned Patient Classification]" caption="Planned Patient Classification"/>
    <dimension name="Provider" uniqueName="[Provider]" caption="Provider"/>
    <dimension name="Qof" uniqueName="[Qof]" caption="Qof"/>
    <dimension name="Readmission" uniqueName="[Readmission]" caption="Readmission"/>
    <dimension name="Referral Source" uniqueName="[Referral Source]" caption="Referral Source"/>
    <dimension name="Service Type" uniqueName="[Service Type]" caption="Service Type"/>
    <dimension name="Staff Type" uniqueName="[Staff Type]" caption="Staff Type"/>
    <dimension name="Working Consultant Specialty" uniqueName="[Working Consultant Specialty]" caption="Working Consultant Specialty"/>
  </dimensions>
  <measureGroups count="11">
    <measureGroup name="Episode Diagnosis" caption="Episode Diagnosis"/>
    <measureGroup name="Episode Operation" caption="Episode Operation"/>
    <measureGroup name="Inpatient Episode" caption="Inpatient Episode"/>
    <measureGroup name="Inpatient Patient" caption="Inpatient Patient"/>
    <measureGroup name="Outpatient Episode" caption="Outpatient Episode"/>
    <measureGroup name="Outpatient Patient" caption="Outpatient Patient"/>
    <measureGroup name="Prescriptions" caption="Prescriptions"/>
    <measureGroup name="QOF" caption="QOF"/>
    <measureGroup name="Qof Disease Register" caption="Qof Disease Register"/>
    <measureGroup name="Qof Patient" caption="Qof Patient"/>
    <measureGroup name="Qof Points" caption="Qof Points"/>
  </measureGroups>
  <maps count="131">
    <map measureGroup="0" dimension="0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29"/>
    <map measureGroup="0" dimension="30"/>
    <map measureGroup="0" dimension="32"/>
    <map measureGroup="0" dimension="34"/>
    <map measureGroup="0" dimension="38"/>
    <map measureGroup="1" dimension="0"/>
    <map measureGroup="1" dimension="2"/>
    <map measureGroup="1" dimension="3"/>
    <map measureGroup="1" dimension="4"/>
    <map measureGroup="1" dimension="6"/>
    <map measureGroup="1" dimension="8"/>
    <map measureGroup="1" dimension="9"/>
    <map measureGroup="1" dimension="11"/>
    <map measureGroup="1" dimension="12"/>
    <map measureGroup="1" dimension="13"/>
    <map measureGroup="1" dimension="14"/>
    <map measureGroup="1" dimension="15"/>
    <map measureGroup="1" dimension="20"/>
    <map measureGroup="1" dimension="29"/>
    <map measureGroup="1" dimension="30"/>
    <map measureGroup="1" dimension="31"/>
    <map measureGroup="1" dimension="32"/>
    <map measureGroup="1" dimension="34"/>
    <map measureGroup="1" dimension="38"/>
    <map measureGroup="2" dimension="0"/>
    <map measureGroup="2" dimension="1"/>
    <map measureGroup="2" dimension="2"/>
    <map measureGroup="2" dimension="3"/>
    <map measureGroup="2" dimension="4"/>
    <map measureGroup="2" dimension="6"/>
    <map measureGroup="2" dimension="7"/>
    <map measureGroup="2" dimension="8"/>
    <map measureGroup="2" dimension="9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20"/>
    <map measureGroup="2" dimension="24"/>
    <map measureGroup="2" dimension="25"/>
    <map measureGroup="2" dimension="29"/>
    <map measureGroup="2" dimension="30"/>
    <map measureGroup="2" dimension="32"/>
    <map measureGroup="2" dimension="34"/>
    <map measureGroup="2" dimension="38"/>
    <map measureGroup="3" dimension="0"/>
    <map measureGroup="3" dimension="1"/>
    <map measureGroup="3" dimension="2"/>
    <map measureGroup="3" dimension="3"/>
    <map measureGroup="3" dimension="4"/>
    <map measureGroup="3" dimension="6"/>
    <map measureGroup="3" dimension="7"/>
    <map measureGroup="3" dimension="8"/>
    <map measureGroup="3" dimension="9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20"/>
    <map measureGroup="3" dimension="24"/>
    <map measureGroup="3" dimension="25"/>
    <map measureGroup="3" dimension="29"/>
    <map measureGroup="3" dimension="30"/>
    <map measureGroup="3" dimension="32"/>
    <map measureGroup="3" dimension="34"/>
    <map measureGroup="3" dimension="38"/>
    <map measureGroup="4" dimension="0"/>
    <map measureGroup="4" dimension="4"/>
    <map measureGroup="4" dimension="5"/>
    <map measureGroup="4" dimension="6"/>
    <map measureGroup="4" dimension="7"/>
    <map measureGroup="4" dimension="8"/>
    <map measureGroup="4" dimension="13"/>
    <map measureGroup="4" dimension="14"/>
    <map measureGroup="4" dimension="29"/>
    <map measureGroup="4" dimension="32"/>
    <map measureGroup="4" dimension="35"/>
    <map measureGroup="4" dimension="36"/>
    <map measureGroup="4" dimension="37"/>
    <map measureGroup="4" dimension="38"/>
    <map measureGroup="5" dimension="0"/>
    <map measureGroup="5" dimension="4"/>
    <map measureGroup="5" dimension="5"/>
    <map measureGroup="5" dimension="6"/>
    <map measureGroup="5" dimension="7"/>
    <map measureGroup="5" dimension="8"/>
    <map measureGroup="5" dimension="13"/>
    <map measureGroup="5" dimension="14"/>
    <map measureGroup="5" dimension="16"/>
    <map measureGroup="5" dimension="20"/>
    <map measureGroup="5" dimension="29"/>
    <map measureGroup="5" dimension="32"/>
    <map measureGroup="5" dimension="35"/>
    <map measureGroup="5" dimension="36"/>
    <map measureGroup="5" dimension="37"/>
    <map measureGroup="5" dimension="38"/>
    <map measureGroup="6" dimension="7"/>
    <map measureGroup="6" dimension="10"/>
    <map measureGroup="6" dimension="27"/>
    <map measureGroup="6" dimension="29"/>
    <map measureGroup="7" dimension="7"/>
    <map measureGroup="7" dimension="28"/>
    <map measureGroup="7" dimension="29"/>
    <map measureGroup="7" dimension="33"/>
    <map measureGroup="8" dimension="7"/>
    <map measureGroup="8" dimension="29"/>
    <map measureGroup="8" dimension="33"/>
    <map measureGroup="9" dimension="7"/>
    <map measureGroup="9" dimension="29"/>
    <map measureGroup="10" dimension="7"/>
    <map measureGroup="10" dimension="28"/>
    <map measureGroup="10" dimension="29"/>
    <map measureGroup="10" dimension="3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Graeme Cooper" refreshedDate="41953.582483680555" backgroundQuery="1" createdVersion="4" refreshedVersion="5" minRefreshableVersion="3" recordCount="0" supportSubquery="1" supportAdvancedDrill="1">
  <cacheSource type="external" connectionId="1"/>
  <cacheFields count="26">
    <cacheField name="[Measures].[Bed Days In Episode]" caption="Bed Days In Episode" numFmtId="0" hierarchy="209" level="32767"/>
    <cacheField name="[Measures].[Inpatient Episode Cost]" caption="Inpatient Episode Cost" numFmtId="0" hierarchy="217" level="32767"/>
    <cacheField name="[Date].[Fiscal Year].[Fiscal Year]" caption="Fiscal Year" numFmtId="0" hierarchy="30" level="1">
      <sharedItems count="5">
        <s v="[Date].[Fiscal Year].&amp;[2013/2014]" c="2013/2014"/>
        <s v="[Date].[Fiscal Year].&amp;[2011/2012]" u="1" c="2011/2012"/>
        <s v="[Date].[Fiscal Year].&amp;[2012/2013]" u="1" c="2012/2013"/>
        <s v="[Date].[Fiscal Year].&amp;[2010/2011]" u="1" c="2010/2011"/>
        <s v="[Date].[Fiscal Year].&amp;[2009/2010]" u="1" c="2009/2010"/>
      </sharedItems>
    </cacheField>
    <cacheField name="[Admission Method].[Admission Type].[Admission Type]" caption="Admission Type" numFmtId="0" hierarchy="12" level="1">
      <sharedItems count="2">
        <s v="[Admission Method].[Admission Type].&amp;[Non-Elective]" c="Non-Elective"/>
        <s v="[Admission Method].[Admission Type].&amp;[Elective]" u="1" c="Elective"/>
      </sharedItems>
    </cacheField>
    <cacheField name="[Inpatient Diagnosis].[ICD10 Code].[ICD10 Code]" caption="ICD10 Code" numFmtId="0" hierarchy="70" level="1">
      <sharedItems containsSemiMixedTypes="0" containsString="0"/>
    </cacheField>
    <cacheField name="[Inpatient Diagnosis].[ICD10 Code].[ICD10 Code].[3 Char ICD10 Code]" caption="3 Char ICD10 Code" propertyName="3 Char ICD10 Code" numFmtId="0" hierarchy="70" level="1" memberPropertyField="1">
      <sharedItems containsSemiMixedTypes="0" containsString="0"/>
    </cacheField>
    <cacheField name="[Organisation].[PCT].[PCT]" caption="PCT" numFmtId="0" hierarchy="147" level="1">
      <sharedItems containsSemiMixedTypes="0" containsString="0"/>
    </cacheField>
    <cacheField name="[Organisation].[PCT].[PCT].[SHA Code]" caption="SHA Code" propertyName="SHA Code" numFmtId="0" hierarchy="147" level="1" memberPropertyField="1">
      <sharedItems containsSemiMixedTypes="0" containsString="0"/>
    </cacheField>
    <cacheField name="[Measures].[Admissions Count]" caption="Admissions Count" numFmtId="0" hierarchy="219" level="32767"/>
    <cacheField name="[Measures].[Inpatient Episode Count]" caption="Inpatient Episode Count" numFmtId="0" hierarchy="218" level="32767"/>
    <cacheField name="[Inpatient Diagnosis].[Diagnosis Type].[Diagnosis Type]" caption="Diagnosis Type" numFmtId="0" hierarchy="69" level="1">
      <sharedItems containsSemiMixedTypes="0" containsString="0"/>
    </cacheField>
    <cacheField name="[Organisation].[Region - AT - CCG - Practice].[Region]" caption="Region" numFmtId="0" hierarchy="150" level="1">
      <sharedItems count="7">
        <s v="[Organisation].[Region - AT - CCG - Practice].[Region].&amp;[London Commissioning Region]" c="London Commissioning Region"/>
        <s v="[Organisation].[Region - AT - CCG - Practice].[Region].&amp;[Devolved Nation Referral]" u="1" c="Devolved Nation Referral"/>
        <s v="[Organisation].[Region - AT - CCG - Practice].[Region].&amp;[Midlands and East of England Commissioning Region]" u="1" c="Midlands and East of England Commissioning Region"/>
        <s v="[Organisation].[Region - AT - CCG - Practice].[Region].&amp;[No Parent]" u="1" c="No Parent"/>
        <s v="[Organisation].[Region - AT - CCG - Practice].[Region].&amp;[North of England Commissioning Region]" u="1" c="North of England Commissioning Region"/>
        <s v="[Organisation].[Region - AT - CCG - Practice].[Region].&amp;[South of England Commissioning Region]" u="1" c="South of England Commissioning Region"/>
        <s v="[Organisation].[Region - AT - CCG - Practice].[Region].&amp;[Islands]" u="1" c="Islands"/>
      </sharedItems>
    </cacheField>
    <cacheField name="[Organisation].[Region - AT - CCG - Practice].[AT]" caption="AT" numFmtId="0" hierarchy="150" level="2" mappingCount="1">
      <sharedItems count="11">
        <s v="[Organisation].[Region - AT - CCG - Practice].[AT].&amp;[London Area Team]" c="London Area Team" cp="1">
          <x/>
        </s>
        <s v="[Organisation].[Region - AT - CCG - Practice].[AT].&amp;[Birmingham and The Black Country Area Team]" u="1" c="Birmingham and The Black Country Area Team"/>
        <s v="[Organisation].[Region - AT - CCG - Practice].[AT].&amp;[Derbyshire and Nottinghamshire Area Team]" u="1" c="Derbyshire and Nottinghamshire Area Team"/>
        <s v="[Organisation].[Region - AT - CCG - Practice].[AT].&amp;[Essex Area Team]" u="1" c="Essex Area Team"/>
        <s v="[Organisation].[Region - AT - CCG - Practice].[AT].&amp;[Leicestershire and Lincolnshire Area Team]" u="1" c="Leicestershire and Lincolnshire Area Team"/>
        <s v="[Organisation].[Region - AT - CCG - Practice].[AT].&amp;[Shropshire and Staffordshire Area Team]" u="1" c="Shropshire and Staffordshire Area Team"/>
        <s v="[Organisation].[Region - AT - CCG - Practice].[AT].&amp;[Cheshire, Warrington and Wirral Area Team]" u="1" c="Cheshire, Warrington and Wirral Area Team"/>
        <s v="[Organisation].[Region - AT - CCG - Practice].[AT].&amp;[Cumbria, Northumberland, Tyne and Wear Area Team]" u="1" c="Cumbria, Northumberland, Tyne and Wear Area Team"/>
        <s v="[Organisation].[Region - AT - CCG - Practice].[AT].&amp;[Greater Manchester Area Team]" u="1" c="Greater Manchester Area Team"/>
        <s v="[Organisation].[Region - AT - CCG - Practice].[AT].&amp;[Lancashire Area Team]" u="1" c="Lancashire Area Team"/>
        <s v="[Organisation].[Region - AT - CCG - Practice].[AT].&amp;[Merseyside Area Team]" u="1" c="Merseyside Area Team"/>
      </sharedItems>
      <mpMap v="15"/>
    </cacheField>
    <cacheField name="[Organisation].[Region - AT - CCG - Practice].[CCG]" caption="CCG" numFmtId="0" hierarchy="150" level="3" mappingCount="1">
      <sharedItems count="142">
        <s v="[Organisation].[Region - AT - CCG - Practice].[CCG].&amp;[NHS Harrow CCG]" c="NHS Harrow CCG" cp="1">
          <x/>
        </s>
        <s v="[Organisation].[Region - AT - CCG - Practice].[CCG].&amp;[NHS Barking and Dagenham CCG]" u="1" c="NHS Barking and Dagenham CCG"/>
        <s v="[Organisation].[Region - AT - CCG - Practice].[CCG].&amp;[NHS Barnet CCG]" u="1" c="NHS Barnet CCG"/>
        <s v="[Organisation].[Region - AT - CCG - Practice].[CCG].&amp;[NHS Bexley CCG]" u="1" c="NHS Bexley CCG"/>
        <s v="[Organisation].[Region - AT - CCG - Practice].[CCG].&amp;[NHS Brent CCG]" u="1" c="NHS Brent CCG"/>
        <s v="[Organisation].[Region - AT - CCG - Practice].[CCG].&amp;[NHS Bromley CCG]" u="1" c="NHS Bromley CCG"/>
        <s v="[Organisation].[Region - AT - CCG - Practice].[CCG].&amp;[NHS Camden CCG]" u="1" c="NHS Camden CCG"/>
        <s v="[Organisation].[Region - AT - CCG - Practice].[CCG].&amp;[NHS Central London (Westminster) CCG]" u="1" c="NHS Central London (Westminster) CCG"/>
        <s v="[Organisation].[Region - AT - CCG - Practice].[CCG].&amp;[NHS City and Hackney CCG]" u="1" c="NHS City and Hackney CCG"/>
        <s v="[Organisation].[Region - AT - CCG - Practice].[CCG].&amp;[NHS Croydon CCG]" u="1" c="NHS Croydon CCG"/>
        <s v="[Organisation].[Region - AT - CCG - Practice].[CCG].&amp;[NHS Ealing CCG]" u="1" c="NHS Ealing CCG"/>
        <s v="[Organisation].[Region - AT - CCG - Practice].[CCG].&amp;[NHS Enfield CCG]" u="1" c="NHS Enfield CCG"/>
        <s v="[Organisation].[Region - AT - CCG - Practice].[CCG].&amp;[NHS Greenwich CCG]" u="1" c="NHS Greenwich CCG"/>
        <s v="[Organisation].[Region - AT - CCG - Practice].[CCG].&amp;[NHS Hammersmith and Fulham CCG]" u="1" c="NHS Hammersmith and Fulham CCG"/>
        <s v="[Organisation].[Region - AT - CCG - Practice].[CCG].&amp;[NHS Haringey CCG]" u="1" c="NHS Haringey CCG"/>
        <s v="[Organisation].[Region - AT - CCG - Practice].[CCG].&amp;[NHS Havering CCG]" u="1" c="NHS Havering CCG"/>
        <s v="[Organisation].[Region - AT - CCG - Practice].[CCG].&amp;[NHS Hillingdon CCG]" u="1" c="NHS Hillingdon CCG"/>
        <s v="[Organisation].[Region - AT - CCG - Practice].[CCG].&amp;[NHS Hounslow CCG]" u="1" c="NHS Hounslow CCG"/>
        <s v="[Organisation].[Region - AT - CCG - Practice].[CCG].&amp;[NHS Islington CCG]" u="1" c="NHS Islington CCG"/>
        <s v="[Organisation].[Region - AT - CCG - Practice].[CCG].&amp;[NHS Kingston CCG]" u="1" c="NHS Kingston CCG"/>
        <s v="[Organisation].[Region - AT - CCG - Practice].[CCG].&amp;[NHS Lambeth CCG]" u="1" c="NHS Lambeth CCG"/>
        <s v="[Organisation].[Region - AT - CCG - Practice].[CCG].&amp;[NHS Lewisham CCG]" u="1" c="NHS Lewisham CCG"/>
        <s v="[Organisation].[Region - AT - CCG - Practice].[CCG].&amp;[NHS Merton CCG]" u="1" c="NHS Merton CCG"/>
        <s v="[Organisation].[Region - AT - CCG - Practice].[CCG].&amp;[NHS Newham CCG]" u="1" c="NHS Newham CCG"/>
        <s v="[Organisation].[Region - AT - CCG - Practice].[CCG].&amp;[NHS Redbridge CCG]" u="1" c="NHS Redbridge CCG"/>
        <s v="[Organisation].[Region - AT - CCG - Practice].[CCG].&amp;[NHS Richmond CCG]" u="1" c="NHS Richmond CCG"/>
        <s v="[Organisation].[Region - AT - CCG - Practice].[CCG].&amp;[NHS Southwark CCG]" u="1" c="NHS Southwark CCG"/>
        <s v="[Organisation].[Region - AT - CCG - Practice].[CCG].&amp;[NHS Sutton CCG]" u="1" c="NHS Sutton CCG"/>
        <s v="[Organisation].[Region - AT - CCG - Practice].[CCG].&amp;[NHS Tower Hamlets CCG]" u="1" c="NHS Tower Hamlets CCG"/>
        <s v="[Organisation].[Region - AT - CCG - Practice].[CCG].&amp;[NHS Waltham Forest CCG]" u="1" c="NHS Waltham Forest CCG"/>
        <s v="[Organisation].[Region - AT - CCG - Practice].[CCG].&amp;[NHS Wandsworth CCG]" u="1" c="NHS Wandsworth CCG"/>
        <s v="[Organisation].[Region - AT - CCG - Practice].[CCG].&amp;[NHS West London CCG]" u="1" c="NHS West London CCG"/>
        <s v="[Organisation].[Region - AT - CCG - Practice].[CCG].&amp;[NHS Coventry and Rugby CCG]" u="1" c="NHS Coventry and Rugby CCG"/>
        <s v="[Organisation].[Region - AT - CCG - Practice].[CCG].&amp;[NHS Herefordshire CCG]" u="1" c="NHS Herefordshire CCG"/>
        <s v="[Organisation].[Region - AT - CCG - Practice].[CCG].&amp;[NHS Redditch and Bromsgrove CCG]" u="1" c="NHS Redditch and Bromsgrove CCG"/>
        <s v="[Organisation].[Region - AT - CCG - Practice].[CCG].&amp;[NHS South Warwickshire CCG]" u="1" c="NHS South Warwickshire CCG"/>
        <s v="[Organisation].[Region - AT - CCG - Practice].[CCG].&amp;[NHS South Worcestershire CCG]" u="1" c="NHS South Worcestershire CCG"/>
        <s v="[Organisation].[Region - AT - CCG - Practice].[CCG].&amp;[NHS Warwickshire North CCG]" u="1" c="NHS Warwickshire North CCG"/>
        <s v="[Organisation].[Region - AT - CCG - Practice].[CCG].&amp;[NHS Wyre Forest CCG]" u="1" c="NHS Wyre Forest CCG"/>
        <s v="[Organisation].[Region - AT - CCG - Practice].[CCG].&amp;[NHS Birmingham Crosscity CCG]" u="1" c="NHS Birmingham Crosscity CCG"/>
        <s v="[Organisation].[Region - AT - CCG - Practice].[CCG].&amp;[NHS Birmingham South and Central CCG]" u="1" c="NHS Birmingham South and Central CCG"/>
        <s v="[Organisation].[Region - AT - CCG - Practice].[CCG].&amp;[NHS Dudley CCG]" u="1" c="NHS Dudley CCG"/>
        <s v="[Organisation].[Region - AT - CCG - Practice].[CCG].&amp;[NHS Sandwell and West Birmingham CCG]" u="1" c="NHS Sandwell and West Birmingham CCG"/>
        <s v="[Organisation].[Region - AT - CCG - Practice].[CCG].&amp;[NHS Solihull CCG]" u="1" c="NHS Solihull CCG"/>
        <s v="[Organisation].[Region - AT - CCG - Practice].[CCG].&amp;[NHS Walsall CCG]" u="1" c="NHS Walsall CCG"/>
        <s v="[Organisation].[Region - AT - CCG - Practice].[CCG].&amp;[NHS Wolverhampton CCG]" u="1" c="NHS Wolverhampton CCG"/>
        <s v="[Organisation].[Region - AT - CCG - Practice].[CCG].&amp;[NHS Erewash CCG]" u="1" c="NHS Erewash CCG"/>
        <s v="[Organisation].[Region - AT - CCG - Practice].[CCG].&amp;[NHS Hardwick CCG]" u="1" c="NHS Hardwick CCG"/>
        <s v="[Organisation].[Region - AT - CCG - Practice].[CCG].&amp;[NHS Mansfield and Ashfield CCG]" u="1" c="NHS Mansfield and Ashfield CCG"/>
        <s v="[Organisation].[Region - AT - CCG - Practice].[CCG].&amp;[NHS Newark &amp; Sherwood CCG]" u="1" c="NHS Newark &amp; Sherwood CCG"/>
        <s v="[Organisation].[Region - AT - CCG - Practice].[CCG].&amp;[NHS North Derbyshire CCG]" u="1" c="NHS North Derbyshire CCG"/>
        <s v="[Organisation].[Region - AT - CCG - Practice].[CCG].&amp;[NHS Nottingham City CCG]" u="1" c="NHS Nottingham City CCG"/>
        <s v="[Organisation].[Region - AT - CCG - Practice].[CCG].&amp;[NHS Nottingham North and East CCG]" u="1" c="NHS Nottingham North and East CCG"/>
        <s v="[Organisation].[Region - AT - CCG - Practice].[CCG].&amp;[NHS Nottingham West CCG]" u="1" c="NHS Nottingham West CCG"/>
        <s v="[Organisation].[Region - AT - CCG - Practice].[CCG].&amp;[NHS Rushcliffe CCG]" u="1" c="NHS Rushcliffe CCG"/>
        <s v="[Organisation].[Region - AT - CCG - Practice].[CCG].&amp;[NHS Southern Derbyshire CCG]" u="1" c="NHS Southern Derbyshire CCG"/>
        <s v="[Organisation].[Region - AT - CCG - Practice].[CCG].&amp;[NHS Cambridgeshire and Peterborough CCG]" u="1" c="NHS Cambridgeshire and Peterborough CCG"/>
        <s v="[Organisation].[Region - AT - CCG - Practice].[CCG].&amp;[NHS Great Yarmouth and Waveney CCG]" u="1" c="NHS Great Yarmouth and Waveney CCG"/>
        <s v="[Organisation].[Region - AT - CCG - Practice].[CCG].&amp;[NHS Ipswich and East Suffolk CCG]" u="1" c="NHS Ipswich and East Suffolk CCG"/>
        <s v="[Organisation].[Region - AT - CCG - Practice].[CCG].&amp;[NHS North Norfolk CCG]" u="1" c="NHS North Norfolk CCG"/>
        <s v="[Organisation].[Region - AT - CCG - Practice].[CCG].&amp;[NHS Norwich CCG]" u="1" c="NHS Norwich CCG"/>
        <s v="[Organisation].[Region - AT - CCG - Practice].[CCG].&amp;[NHS South Norfolk CCG]" u="1" c="NHS South Norfolk CCG"/>
        <s v="[Organisation].[Region - AT - CCG - Practice].[CCG].&amp;[NHS West Norfolk CCG]" u="1" c="NHS West Norfolk CCG"/>
        <s v="[Organisation].[Region - AT - CCG - Practice].[CCG].&amp;[NHS West Suffolk CCG]" u="1" c="NHS West Suffolk CCG"/>
        <s v="[Organisation].[Region - AT - CCG - Practice].[CCG].&amp;[NHS Basildon and Brentwood CCG]" u="1" c="NHS Basildon and Brentwood CCG"/>
        <s v="[Organisation].[Region - AT - CCG - Practice].[CCG].&amp;[NHS Castle Point and Rochford CCG]" u="1" c="NHS Castle Point and Rochford CCG"/>
        <s v="[Organisation].[Region - AT - CCG - Practice].[CCG].&amp;[NHS Mid Essex CCG]" u="1" c="NHS Mid Essex CCG"/>
        <s v="[Organisation].[Region - AT - CCG - Practice].[CCG].&amp;[NHS North East Essex CCG]" u="1" c="NHS North East Essex CCG"/>
        <s v="[Organisation].[Region - AT - CCG - Practice].[CCG].&amp;[NHS Southend CCG]" u="1" c="NHS Southend CCG"/>
        <s v="[Organisation].[Region - AT - CCG - Practice].[CCG].&amp;[NHS Thurrock CCG]" u="1" c="NHS Thurrock CCG"/>
        <s v="[Organisation].[Region - AT - CCG - Practice].[CCG].&amp;[NHS West Essex CCG]" u="1" c="NHS West Essex CCG"/>
        <s v="[Organisation].[Region - AT - CCG - Practice].[CCG].&amp;[NHS Bedfordshire CCG]" u="1" c="NHS Bedfordshire CCG"/>
        <s v="[Organisation].[Region - AT - CCG - Practice].[CCG].&amp;[NHS Corby CCG]" u="1" c="NHS Corby CCG"/>
        <s v="[Organisation].[Region - AT - CCG - Practice].[CCG].&amp;[NHS East and North Hertfordshire CCG]" u="1" c="NHS East and North Hertfordshire CCG"/>
        <s v="[Organisation].[Region - AT - CCG - Practice].[CCG].&amp;[NHS Herts Valleys CCG]" u="1" c="NHS Herts Valleys CCG"/>
        <s v="[Organisation].[Region - AT - CCG - Practice].[CCG].&amp;[NHS Luton CCG]" u="1" c="NHS Luton CCG"/>
        <s v="[Organisation].[Region - AT - CCG - Practice].[CCG].&amp;[NHS Milton Keynes CCG]" u="1" c="NHS Milton Keynes CCG"/>
        <s v="[Organisation].[Region - AT - CCG - Practice].[CCG].&amp;[NHS Nene CCG]" u="1" c="NHS Nene CCG"/>
        <s v="[Organisation].[Region - AT - CCG - Practice].[CCG].&amp;[NHS East Leicestershire and Rutland CCG]" u="1" c="NHS East Leicestershire and Rutland CCG"/>
        <s v="[Organisation].[Region - AT - CCG - Practice].[CCG].&amp;[NHS Leicester City CCG]" u="1" c="NHS Leicester City CCG"/>
        <s v="[Organisation].[Region - AT - CCG - Practice].[CCG].&amp;[NHS Lincolnshire East CCG]" u="1" c="NHS Lincolnshire East CCG"/>
        <s v="[Organisation].[Region - AT - CCG - Practice].[CCG].&amp;[NHS Lincolnshire West CCG]" u="1" c="NHS Lincolnshire West CCG"/>
        <s v="[Organisation].[Region - AT - CCG - Practice].[CCG].&amp;[NHS South Lincolnshire CCG]" u="1" c="NHS South Lincolnshire CCG"/>
        <s v="[Organisation].[Region - AT - CCG - Practice].[CCG].&amp;[NHS South West Lincolnshire CCG]" u="1" c="NHS South West Lincolnshire CCG"/>
        <s v="[Organisation].[Region - AT - CCG - Practice].[CCG].&amp;[NHS West Leicestershire CCG]" u="1" c="NHS West Leicestershire CCG"/>
        <s v="[Organisation].[Region - AT - CCG - Practice].[CCG].&amp;[NHS Cannock Chase CCG]" u="1" c="NHS Cannock Chase CCG"/>
        <s v="[Organisation].[Region - AT - CCG - Practice].[CCG].&amp;[NHS East Staffordshire CCG]" u="1" c="NHS East Staffordshire CCG"/>
        <s v="[Organisation].[Region - AT - CCG - Practice].[CCG].&amp;[NHS North Staffordshire CCG]" u="1" c="NHS North Staffordshire CCG"/>
        <s v="[Organisation].[Region - AT - CCG - Practice].[CCG].&amp;[NHS Shropshire CCG]" u="1" c="NHS Shropshire CCG"/>
        <s v="[Organisation].[Region - AT - CCG - Practice].[CCG].&amp;[NHS South East Staffordshire and Seisdon Peninsula CCG]" u="1" c="NHS South East Staffordshire and Seisdon Peninsula CCG"/>
        <s v="[Organisation].[Region - AT - CCG - Practice].[CCG].&amp;[NHS Stafford and Surrounds CCG]" u="1" c="NHS Stafford and Surrounds CCG"/>
        <s v="[Organisation].[Region - AT - CCG - Practice].[CCG].&amp;[NHS Stoke On Trent CCG]" u="1" c="NHS Stoke On Trent CCG"/>
        <s v="[Organisation].[Region - AT - CCG - Practice].[CCG].&amp;[NHS Telford and Wrekin CCG]" u="1" c="NHS Telford and Wrekin CCG"/>
        <s v="[Organisation].[Region - AT - CCG - Practice].[CCG].&amp;[NHS Eastern Cheshire CCG]" u="1" c="NHS Eastern Cheshire CCG"/>
        <s v="[Organisation].[Region - AT - CCG - Practice].[CCG].&amp;[NHS South Cheshire CCG]" u="1" c="NHS South Cheshire CCG"/>
        <s v="[Organisation].[Region - AT - CCG - Practice].[CCG].&amp;[NHS Vale Royal CCG]" u="1" c="NHS Vale Royal CCG"/>
        <s v="[Organisation].[Region - AT - CCG - Practice].[CCG].&amp;[NHS Warrington CCG]" u="1" c="NHS Warrington CCG"/>
        <s v="[Organisation].[Region - AT - CCG - Practice].[CCG].&amp;[NHS West Cheshire CCG]" u="1" c="NHS West Cheshire CCG"/>
        <s v="[Organisation].[Region - AT - CCG - Practice].[CCG].&amp;[NHS Wirral CCG]" u="1" c="NHS Wirral CCG"/>
        <s v="[Organisation].[Region - AT - CCG - Practice].[CCG].&amp;[Cumbria, Northumberland, Tyne and Wear Commissioning Hub]" u="1" c="Cumbria, Northumberland, Tyne and Wear Commissioning Hub"/>
        <s v="[Organisation].[Region - AT - CCG - Practice].[CCG].&amp;[NHS Cumbria CCG]" u="1" c="NHS Cumbria CCG"/>
        <s v="[Organisation].[Region - AT - CCG - Practice].[CCG].&amp;[NHS Gateshead CCG]" u="1" c="NHS Gateshead CCG"/>
        <s v="[Organisation].[Region - AT - CCG - Practice].[CCG].&amp;[NHS Newcastle North and East CCG]" u="1" c="NHS Newcastle North and East CCG"/>
        <s v="[Organisation].[Region - AT - CCG - Practice].[CCG].&amp;[NHS Newcastle West CCG]" u="1" c="NHS Newcastle West CCG"/>
        <s v="[Organisation].[Region - AT - CCG - Practice].[CCG].&amp;[NHS North Tyneside CCG]" u="1" c="NHS North Tyneside CCG"/>
        <s v="[Organisation].[Region - AT - CCG - Practice].[CCG].&amp;[NHS Northumberland CCG]" u="1" c="NHS Northumberland CCG"/>
        <s v="[Organisation].[Region - AT - CCG - Practice].[CCG].&amp;[NHS South Tyneside CCG]" u="1" c="NHS South Tyneside CCG"/>
        <s v="[Organisation].[Region - AT - CCG - Practice].[CCG].&amp;[NHS Sunderland CCG]" u="1" c="NHS Sunderland CCG"/>
        <s v="[Organisation].[Region - AT - CCG - Practice].[CCG].&amp;[NHS Darlington CCG]" u="1" c="NHS Darlington CCG"/>
        <s v="[Organisation].[Region - AT - CCG - Practice].[CCG].&amp;[NHS Durham Dales, Easington and Sedgefield CCG]" u="1" c="NHS Durham Dales, Easington and Sedgefield CCG"/>
        <s v="[Organisation].[Region - AT - CCG - Practice].[CCG].&amp;[NHS Hartlepool and Stockton-On-Tees CCG]" u="1" c="NHS Hartlepool and Stockton-On-Tees CCG"/>
        <s v="[Organisation].[Region - AT - CCG - Practice].[CCG].&amp;[NHS North Durham CCG]" u="1" c="NHS North Durham CCG"/>
        <s v="[Organisation].[Region - AT - CCG - Practice].[CCG].&amp;[NHS South Tees CCG]" u="1" c="NHS South Tees CCG"/>
        <s v="[Organisation].[Region - AT - CCG - Practice].[CCG].&amp;[NHS Bolton CCG]" u="1" c="NHS Bolton CCG"/>
        <s v="[Organisation].[Region - AT - CCG - Practice].[CCG].&amp;[NHS Bury CCG]" u="1" c="NHS Bury CCG"/>
        <s v="[Organisation].[Region - AT - CCG - Practice].[CCG].&amp;[NHS Central Manchester CCG]" u="1" c="NHS Central Manchester CCG"/>
        <s v="[Organisation].[Region - AT - CCG - Practice].[CCG].&amp;[NHS Heywood, Middleton and Rochdale CCG]" u="1" c="NHS Heywood, Middleton and Rochdale CCG"/>
        <s v="[Organisation].[Region - AT - CCG - Practice].[CCG].&amp;[NHS North Manchester CCG]" u="1" c="NHS North Manchester CCG"/>
        <s v="[Organisation].[Region - AT - CCG - Practice].[CCG].&amp;[NHS Oldham CCG]" u="1" c="NHS Oldham CCG"/>
        <s v="[Organisation].[Region - AT - CCG - Practice].[CCG].&amp;[NHS Salford CCG]" u="1" c="NHS Salford CCG"/>
        <s v="[Organisation].[Region - AT - CCG - Practice].[CCG].&amp;[NHS South Manchester CCG]" u="1" c="NHS South Manchester CCG"/>
        <s v="[Organisation].[Region - AT - CCG - Practice].[CCG].&amp;[NHS Stockport CCG]" u="1" c="NHS Stockport CCG"/>
        <s v="[Organisation].[Region - AT - CCG - Practice].[CCG].&amp;[NHS Tameside and Glossop CCG]" u="1" c="NHS Tameside and Glossop CCG"/>
        <s v="[Organisation].[Region - AT - CCG - Practice].[CCG].&amp;[NHS Trafford CCG]" u="1" c="NHS Trafford CCG"/>
        <s v="[Organisation].[Region - AT - CCG - Practice].[CCG].&amp;[NHS Wigan Borough CCG]" u="1" c="NHS Wigan Borough CCG"/>
        <s v="[Organisation].[Region - AT - CCG - Practice].[CCG].&amp;[NHS Blackburn With Darwen CCG]" u="1" c="NHS Blackburn With Darwen CCG"/>
        <s v="[Organisation].[Region - AT - CCG - Practice].[CCG].&amp;[NHS Blackpool CCG]" u="1" c="NHS Blackpool CCG"/>
        <s v="[Organisation].[Region - AT - CCG - Practice].[CCG].&amp;[NHS Chorley and South Ribble CCG]" u="1" c="NHS Chorley and South Ribble CCG"/>
        <s v="[Organisation].[Region - AT - CCG - Practice].[CCG].&amp;[NHS East Lancashire CCG]" u="1" c="NHS East Lancashire CCG"/>
        <s v="[Organisation].[Region - AT - CCG - Practice].[CCG].&amp;[NHS Fylde &amp; Wyre CCG]" u="1" c="NHS Fylde &amp; Wyre CCG"/>
        <s v="[Organisation].[Region - AT - CCG - Practice].[CCG].&amp;[NHS Greater Preston CCG]" u="1" c="NHS Greater Preston CCG"/>
        <s v="[Organisation].[Region - AT - CCG - Practice].[CCG].&amp;[NHS Lancashire North CCG]" u="1" c="NHS Lancashire North CCG"/>
        <s v="[Organisation].[Region - AT - CCG - Practice].[CCG].&amp;[NHS West Lancashire CCG]" u="1" c="NHS West Lancashire CCG"/>
        <s v="[Organisation].[Region - AT - CCG - Practice].[CCG].&amp;[NHS Halton CCG]" u="1" c="NHS Halton CCG"/>
        <s v="[Organisation].[Region - AT - CCG - Practice].[CCG].&amp;[NHS Knowsley CCG]" u="1" c="NHS Knowsley CCG"/>
        <s v="[Organisation].[Region - AT - CCG - Practice].[CCG].&amp;[NHS Liverpool CCG]" u="1" c="NHS Liverpool CCG"/>
        <s v="[Organisation].[Region - AT - CCG - Practice].[CCG].&amp;[NHS South Sefton CCG]" u="1" c="NHS South Sefton CCG"/>
        <s v="[Organisation].[Region - AT - CCG - Practice].[CCG].&amp;[NHS Southport and Formby CCG]" u="1" c="NHS Southport and Formby CCG"/>
        <s v="[Organisation].[Region - AT - CCG - Practice].[CCG].&amp;[Derbyshire and Nottinghamshire Commissioning Hub]" u="1" c="Derbyshire and Nottinghamshire Commissioning Hub"/>
        <s v="[Organisation].[Region - AT - CCG - Practice].[CCG].&amp;[Leicestershire and Lincolnshire Commissioning Hub]" u="1" c="Leicestershire and Lincolnshire Commissioning Hub"/>
        <s v="[Organisation].[Region - AT - CCG - Practice].[CCG].&amp;[Shropshire and Staffordshire Commissioning Hub]" u="1" c="Shropshire and Staffordshire Commissioning Hub"/>
        <s v="[Organisation].[Region - AT - CCG - Practice].[CCG].&amp;[Cheshire, Warrington and Wirral Commissioning Hub]" u="1" c="Cheshire, Warrington and Wirral Commissioning Hub"/>
      </sharedItems>
      <mpMap v="16"/>
    </cacheField>
    <cacheField name="[Organisation].[Region - AT - CCG - Practice].[Practice]" caption="Practice" numFmtId="0" hierarchy="150" level="4" mappingCount="9">
      <sharedItems count="19">
        <s v="[Organisation].[Region - AT - CCG - Practice].[Practice].&amp;[11593]" c="Aspri Medical Centre [E84658]" cp="9">
          <x/>
          <x/>
          <x/>
          <x/>
          <x/>
          <x/>
          <x/>
          <x/>
          <x/>
        </s>
        <s v="[Organisation].[Region - AT - CCG - Practice].[Practice].&amp;[11586]" c="Belmont Health Centre [E84069]" cp="9">
          <x/>
          <x/>
          <x v="1"/>
          <x v="1"/>
          <x v="1"/>
          <x/>
          <x/>
          <x v="1"/>
          <x/>
        </s>
        <s v="[Organisation].[Region - AT - CCG - Practice].[Practice].&amp;[11584]" c="Elliott Hall Medical Ctr.  [E84061]" cp="9">
          <x/>
          <x/>
          <x v="2"/>
          <x v="2"/>
          <x v="2"/>
          <x v="1"/>
          <x/>
          <x v="2"/>
          <x/>
        </s>
        <s v="[Organisation].[Region - AT - CCG - Practice].[Practice].&amp;[5776]" c="Enderley Road Medical Centre, HA3 5HF [E84009]" cp="9">
          <x/>
          <x/>
          <x v="3"/>
          <x v="3"/>
          <x/>
          <x v="2"/>
          <x/>
          <x v="3"/>
          <x v="1"/>
        </s>
        <s v="[Organisation].[Region - AT - CCG - Practice].[Practice].&amp;[11583]" c="Hatch End Medical Centre [E84053]" cp="9">
          <x/>
          <x/>
          <x v="4"/>
          <x v="4"/>
          <x v="3"/>
          <x/>
          <x/>
          <x v="4"/>
          <x/>
        </s>
        <s v="[Organisation].[Region - AT - CCG - Practice].[Practice].&amp;[5740]" c="Honeypot Medical Centre, HA7 1JP [E84039]" cp="9">
          <x/>
          <x/>
          <x v="5"/>
          <x v="5"/>
          <x v="4"/>
          <x v="2"/>
          <x/>
          <x v="5"/>
          <x v="2"/>
        </s>
        <s v="[Organisation].[Region - AT - CCG - Practice].[Practice].&amp;[5598]" c="Kenton Bridge Medical Centre Dr Levy, HA3 0YX [E84663]" cp="9">
          <x/>
          <x/>
          <x v="6"/>
          <x v="6"/>
          <x v="5"/>
          <x v="2"/>
          <x/>
          <x v="6"/>
          <x v="3"/>
        </s>
        <s v="[Organisation].[Region - AT - CCG - Practice].[Practice].&amp;[11591]" c="Kenton Clinic [E84647]" cp="9">
          <x/>
          <x/>
          <x v="7"/>
          <x v="7"/>
          <x v="1"/>
          <x/>
          <x/>
          <x v="7"/>
          <x/>
        </s>
        <s v="[Organisation].[Region - AT - CCG - Practice].[Practice].&amp;[5451]" c="Kings Road Surgery, HA2 9JH [E84005]" cp="9">
          <x/>
          <x/>
          <x v="8"/>
          <x v="8"/>
          <x v="6"/>
          <x/>
          <x/>
          <x v="8"/>
          <x v="4"/>
        </s>
        <s v="[Organisation].[Region - AT - CCG - Practice].[Practice].&amp;[5372]" c="Simpson House Medical Centre, HA2 8RS [E84008]" cp="9">
          <x/>
          <x/>
          <x v="9"/>
          <x v="9"/>
          <x v="7"/>
          <x v="2"/>
          <x/>
          <x v="9"/>
          <x v="5"/>
        </s>
        <s v="[Organisation].[Region - AT - CCG - Practice].[Practice].&amp;[5516]" c="St. Peter's Medical Centre, HA1 4BS [E84693]" cp="9">
          <x/>
          <x/>
          <x v="10"/>
          <x v="10"/>
          <x v="8"/>
          <x v="2"/>
          <x/>
          <x v="10"/>
          <x v="6"/>
        </s>
        <s v="[Organisation].[Region - AT - CCG - Practice].[Practice].&amp;[5724]" c="Streatfield Health Centre, HA3 9BP [E84018]" cp="9">
          <x/>
          <x/>
          <x v="11"/>
          <x v="11"/>
          <x v="9"/>
          <x v="2"/>
          <x/>
          <x v="11"/>
          <x v="7"/>
        </s>
        <s v="[Organisation].[Region - AT - CCG - Practice].[Practice].&amp;[11580]" c="The Circle Practice [E84004]" cp="9">
          <x/>
          <x/>
          <x v="12"/>
          <x v="12"/>
          <x v="10"/>
          <x v="3"/>
          <x/>
          <x v="12"/>
          <x/>
        </s>
        <s v="[Organisation].[Region - AT - CCG - Practice].[Practice].&amp;[5659]" c="The Civic Medical Centre, HA1 1SE [E84617]" cp="9">
          <x/>
          <x/>
          <x v="13"/>
          <x v="13"/>
          <x v="9"/>
          <x v="2"/>
          <x/>
          <x v="13"/>
          <x v="8"/>
        </s>
        <s v="[Organisation].[Region - AT - CCG - Practice].[Practice].&amp;[5591]" c="The Northwick Surgery, HA1 2NU [E84044]" cp="9">
          <x/>
          <x/>
          <x v="14"/>
          <x v="14"/>
          <x v="9"/>
          <x v="2"/>
          <x/>
          <x v="14"/>
          <x v="9"/>
        </s>
        <s v="[Organisation].[Region - AT - CCG - Practice].[Practice].&amp;[11582]" c="The Pinn Medical Centre [E84024]" cp="9">
          <x/>
          <x/>
          <x v="15"/>
          <x v="15"/>
          <x v="11"/>
          <x/>
          <x/>
          <x v="15"/>
          <x/>
        </s>
        <s v="[Organisation].[Region - AT - CCG - Practice].[Practice].&amp;[5582]" c="The Ridgeway Surgery, HA2 7DU [E84068]" cp="9">
          <x/>
          <x/>
          <x v="16"/>
          <x v="16"/>
          <x v="12"/>
          <x v="2"/>
          <x/>
          <x v="16"/>
          <x v="10"/>
        </s>
        <s v="[Organisation].[Region - AT - CCG - Practice].[Practice].&amp;[5475]" c="The Shaftesbury Medical Centre, HA2 0AH [E84062]" cp="9">
          <x/>
          <x/>
          <x v="17"/>
          <x v="17"/>
          <x v="7"/>
          <x v="2"/>
          <x/>
          <x v="17"/>
          <x v="11"/>
        </s>
        <s v="[Organisation].[Region - AT - CCG - Practice].[Practice].&amp;[5774]" c="The Stanmore Medical Centre, HA7 1HS [E84057]" cp="9">
          <x/>
          <x/>
          <x v="18"/>
          <x v="18"/>
          <x v="4"/>
          <x v="2"/>
          <x/>
          <x v="18"/>
          <x v="12"/>
        </s>
      </sharedItems>
      <mpMap v="17"/>
      <mpMap v="18"/>
      <mpMap v="19"/>
      <mpMap v="20"/>
      <mpMap v="21"/>
      <mpMap v="22"/>
      <mpMap v="23"/>
      <mpMap v="24"/>
      <mpMap v="25"/>
    </cacheField>
    <cacheField name="[Organisation].[Region - AT - CCG - Practice].[AT].[Region]" caption="Region" propertyName="Region" numFmtId="0" hierarchy="150" level="2" memberPropertyField="1">
      <sharedItems count="1">
        <s v="London Commissioning Region"/>
      </sharedItems>
    </cacheField>
    <cacheField name="[Organisation].[Region - AT - CCG - Practice].[CCG].[Area Team]" caption="Area Team" propertyName="Area Team" numFmtId="0" hierarchy="150" level="3" memberPropertyField="1">
      <sharedItems count="1">
        <s v="London Area Team"/>
      </sharedItems>
    </cacheField>
    <cacheField name="[Organisation].[Region - AT - CCG - Practice].[Practice].[CCG]" caption="CCG" propertyName="CCG" numFmtId="0" hierarchy="150" level="4" memberPropertyField="1">
      <sharedItems count="1">
        <s v="NHS Harrow CCG"/>
      </sharedItems>
    </cacheField>
    <cacheField name="[Organisation].[Region - AT - CCG - Practice].[Practice].[PCT]" caption="PCT" propertyName="PCT" numFmtId="0" hierarchy="150" level="4" memberPropertyField="1">
      <sharedItems count="1">
        <s v=""/>
      </sharedItems>
    </cacheField>
    <cacheField name="[Organisation].[Region - AT - CCG - Practice].[Practice].[Practice Address1]" caption="Practice Address1" propertyName="Practice Address1" numFmtId="0" hierarchy="150" level="4" memberPropertyField="1">
      <sharedItems count="19">
        <s v="Aspri Medical Centre"/>
        <s v="Belmont Health Centre"/>
        <s v="Elliott Hall Medical Ctr."/>
        <s v="Enderley Road Medical Ctr"/>
        <s v="Hatch End Health Centre"/>
        <s v="Honeypot Medical Centre"/>
        <s v="The Kenton Bridge Med Ctr"/>
        <s v="Kenton Clinic"/>
        <s v="204 Kings Road"/>
        <s v="Simpson House Medical Ctr"/>
        <s v="St. Peter's Medical Ctr."/>
        <s v="1 Streatfield Road"/>
        <s v="The Circle Practice"/>
        <s v="The Civic Medical Centre"/>
        <s v="The Northwick Surgery"/>
        <s v="Pinn Medical Centre"/>
        <s v="The Ridgeway Surgery"/>
        <s v="The Shaftesbury Med Ctre"/>
        <s v="The Stanmore Medical Ctre"/>
      </sharedItems>
    </cacheField>
    <cacheField name="[Organisation].[Region - AT - CCG - Practice].[Practice].[Practice Address2]" caption="Practice Address2" propertyName="Practice Address2" numFmtId="0" hierarchy="150" level="4" memberPropertyField="1">
      <sharedItems count="19">
        <s v="1 Long Elmes"/>
        <s v="516 Kenton Lane"/>
        <s v="165/167 Uxbridge R0ad"/>
        <s v="41-45 Enderley Road"/>
        <s v="577 Uxbridge Road"/>
        <s v="404 Honeypot Lane"/>
        <s v="155-175 Kenton Road"/>
        <s v="533a Kenton Road"/>
        <s v="South Harrow"/>
        <s v="255/255a Eastcote Lane"/>
        <s v="Colbeck Road"/>
        <s v="Kenton"/>
        <s v="Belmont Health Centre"/>
        <s v="18-20 Bethecar Road"/>
        <s v="36 Northwick Park Road"/>
        <s v="37 Love Lane, Pinner"/>
        <s v="71 Imperial Drive"/>
        <s v="39 Shaftesbury Parade"/>
        <s v="85 Crowshott Avenue"/>
      </sharedItems>
    </cacheField>
    <cacheField name="[Organisation].[Region - AT - CCG - Practice].[Practice].[Practice Address3]" caption="Practice Address3" propertyName="Practice Address3" numFmtId="0" hierarchy="150" level="4" memberPropertyField="1">
      <sharedItems count="13">
        <s v="Harrow Weald"/>
        <s v="Kenton, Harrow"/>
        <s v="Hatch End"/>
        <s v="Hatch End,Pinner"/>
        <s v="Stanmore"/>
        <s v="Kenton"/>
        <s v="Middlesex"/>
        <s v="South Harrow"/>
        <s v="West Harrow"/>
        <s v="Harrow"/>
        <s v="516 Kenton Lane"/>
        <s v=""/>
        <s v="North Harrow"/>
      </sharedItems>
    </cacheField>
    <cacheField name="[Organisation].[Region - AT - CCG - Practice].[Practice].[Practice Address4]" caption="Practice Address4" propertyName="Practice Address4" numFmtId="0" hierarchy="150" level="4" memberPropertyField="1">
      <sharedItems count="4">
        <s v=""/>
        <s v="Pinner,Middlesex"/>
        <s v="Middlesex"/>
        <s v="Harrow, Middlesex"/>
      </sharedItems>
    </cacheField>
    <cacheField name="[Organisation].[Region - AT - CCG - Practice].[Practice].[Practice Address5]" caption="Practice Address5" propertyName="Practice Address5" numFmtId="0" hierarchy="150" level="4" memberPropertyField="1">
      <sharedItems count="1">
        <s v="Unknown"/>
      </sharedItems>
    </cacheField>
    <cacheField name="[Organisation].[Region - AT - CCG - Practice].[Practice].[Practice Code]" caption="Practice Code" propertyName="Practice Code" numFmtId="0" hierarchy="150" level="4" memberPropertyField="1">
      <sharedItems count="19">
        <s v="E84658"/>
        <s v="E84069"/>
        <s v="E84061"/>
        <s v="E84009"/>
        <s v="E84053"/>
        <s v="E84039"/>
        <s v="E84663"/>
        <s v="E84647"/>
        <s v="E84005"/>
        <s v="E84008"/>
        <s v="E84693"/>
        <s v="E84018"/>
        <s v="E84004"/>
        <s v="E84617"/>
        <s v="E84044"/>
        <s v="E84024"/>
        <s v="E84068"/>
        <s v="E84062"/>
        <s v="E84057"/>
      </sharedItems>
    </cacheField>
    <cacheField name="[Organisation].[Region - AT - CCG - Practice].[Practice].[Practice Postcode]" caption="Practice Postcode" propertyName="Practice Postcode" numFmtId="0" hierarchy="150" level="4" memberPropertyField="1">
      <sharedItems count="13">
        <s v=""/>
        <s v="HA3 5HF"/>
        <s v="HA7 1JP"/>
        <s v="HA3 0YX"/>
        <s v="HA2 9JH"/>
        <s v="HA2 8RS"/>
        <s v="HA1 4BS"/>
        <s v="HA3 9BP"/>
        <s v="HA1 1SE"/>
        <s v="HA1 2NU"/>
        <s v="HA2 7DU"/>
        <s v="HA2 0AH"/>
        <s v="HA7 1HS"/>
      </sharedItems>
    </cacheField>
  </cacheFields>
  <cacheHierarchies count="247">
    <cacheHierarchy uniqueName="[Administrative Category].[Administrative Category]" caption="Administrative Category" attribute="1" keyAttribute="1" defaultMemberUniqueName="[Administrative Category].[Administrative Category].[All]" allUniqueName="[Administrative Category].[Administrative Category].[All]" dimensionUniqueName="[Administrative Category]" displayFolder="" count="0" unbalanced="0"/>
    <cacheHierarchy uniqueName="[Administrative Category].[Administrative Category Code]" caption="Administrative Category Code" attribute="1" defaultMemberUniqueName="[Administrative Category].[Administrative Category Code].[All]" allUniqueName="[Administrative Category].[Administrative Category Code].[All]" dimensionUniqueName="[Administrative Category]" displayFolder="" count="0" unbalanced="0"/>
    <cacheHierarchy uniqueName="[Admission].[Admission]" caption="Admission" attribute="1" keyAttribute="1" defaultMemberUniqueName="[Admission].[Admission].[All]" allUniqueName="[Admission].[Admission].[All]" dimensionUniqueName="[Admission]" displayFolder="" count="2" unbalanced="0"/>
    <cacheHierarchy uniqueName="[Admission Date].[Calendar Month]" caption="Admission Date.Calendar Month" attribute="1" defaultMemberUniqueName="[Admission Date].[Calendar Month].[All]" allUniqueName="[Admission Date].[Calendar Month].[All]" dimensionUniqueName="[Admission Date]" displayFolder="" count="0" unbalanced="0"/>
    <cacheHierarchy uniqueName="[Admission Date].[Calendar Year]" caption="Admission Date.Calendar Year" attribute="1" defaultMemberUniqueName="[Admission Date].[Calendar Year].[All]" allUniqueName="[Admission Date].[Calendar Year].[All]" dimensionUniqueName="[Admission Date]" displayFolder="" count="0" unbalanced="0"/>
    <cacheHierarchy uniqueName="[Admission Date].[Calendar Year - Month - Day]" caption="Admission Date.Calendar Year - Month - Day" defaultMemberUniqueName="[Admission Date].[Calendar Year - Month - Day].[All]" allUniqueName="[Admission Date].[Calendar Year - Month - Day].[All]" dimensionUniqueName="[Admission Date]" displayFolder="" count="0" unbalanced="0"/>
    <cacheHierarchy uniqueName="[Admission Date].[Day]" caption="Admission Date.Day" attribute="1" keyAttribute="1" defaultMemberUniqueName="[Admission Date].[Day].[All]" allUniqueName="[Admission Date].[Day].[All]" dimensionUniqueName="[Admission Date]" displayFolder="" count="0" unbalanced="0"/>
    <cacheHierarchy uniqueName="[Admission Date].[Fiscal Month]" caption="Admission Date.Fiscal Month" attribute="1" defaultMemberUniqueName="[Admission Date].[Fiscal Month].[All]" allUniqueName="[Admission Date].[Fiscal Month].[All]" dimensionUniqueName="[Admission Date]" displayFolder="" count="0" unbalanced="0"/>
    <cacheHierarchy uniqueName="[Admission Date].[Fiscal Year]" caption="Admission Date.Fiscal Year" attribute="1" defaultMemberUniqueName="[Admission Date].[Fiscal Year].[All]" allUniqueName="[Admission Date].[Fiscal Year].[All]" dimensionUniqueName="[Admission Date]" displayFolder="" count="0" unbalanced="0"/>
    <cacheHierarchy uniqueName="[Admission Date].[Fiscal Year - Month - Day]" caption="Admission Date.Fiscal Year - Month - Day" defaultMemberUniqueName="[Admission Date].[Fiscal Year - Month - Day].[All]" allUniqueName="[Admission Date].[Fiscal Year - Month - Day].[All]" dimensionUniqueName="[Admission Date]" displayFolder="" count="0" unbalanced="0"/>
    <cacheHierarchy uniqueName="[Admission Method].[Admission Method]" caption="Admission Method" attribute="1" keyAttribute="1" defaultMemberUniqueName="[Admission Method].[Admission Method].[All]" allUniqueName="[Admission Method].[Admission Method].[All]" dimensionUniqueName="[Admission Method]" displayFolder="" count="2" unbalanced="0"/>
    <cacheHierarchy uniqueName="[Admission Method].[Admission Method Code]" caption="Admission Method Code" attribute="1" defaultMemberUniqueName="[Admission Method].[Admission Method Code].[All]" allUniqueName="[Admission Method].[Admission Method Code].[All]" dimensionUniqueName="[Admission Method]" displayFolder="" count="2" unbalanced="0"/>
    <cacheHierarchy uniqueName="[Admission Method].[Admission Type]" caption="Admission Type" attribute="1" defaultMemberUniqueName="[Admission Method].[Admission Type].[All]" allUniqueName="[Admission Method].[Admission Type].[All]" dimensionUniqueName="[Admission Method]" displayFolder="" count="2" unbalanced="0">
      <fieldsUsage count="2">
        <fieldUsage x="-1"/>
        <fieldUsage x="3"/>
      </fieldsUsage>
    </cacheHierarchy>
    <cacheHierarchy uniqueName="[Admission Method].[Admission Type - Admission Method]" caption="Admission Type - Admission Method" defaultMemberUniqueName="[Admission Method].[Admission Type - Admission Method].[All]" allUniqueName="[Admission Method].[Admission Type - Admission Method].[All]" dimensionUniqueName="[Admission Method]" displayFolder="" count="3" unbalanced="0"/>
    <cacheHierarchy uniqueName="[Admission Method].[Emergency Admission]" caption="Emergency Admission" attribute="1" defaultMemberUniqueName="[Admission Method].[Emergency Admission].[All]" allUniqueName="[Admission Method].[Emergency Admission].[All]" dimensionUniqueName="[Admission Method]" displayFolder="" count="0" unbalanced="0"/>
    <cacheHierarchy uniqueName="[Age].[Age]" caption="Age" attribute="1" keyAttribute="1" defaultMemberUniqueName="[Age].[Age].[All]" allUniqueName="[Age].[Age].[All]" dimensionUniqueName="[Age]" displayFolder="" count="0" unbalanced="0"/>
    <cacheHierarchy uniqueName="[Age].[Age Group]" caption="Age Group" attribute="1" defaultMemberUniqueName="[Age].[Age Group].[All]" allUniqueName="[Age].[Age Group].[All]" dimensionUniqueName="[Age]" displayFolder="" count="0" unbalanced="0"/>
    <cacheHierarchy uniqueName="[Age].[Age Group - Age]" caption="Age Group - Age" defaultMemberUniqueName="[Age].[Age Group - Age].[All]" allUniqueName="[Age].[Age Group - Age].[All]" dimensionUniqueName="[Age]" displayFolder="" count="0" unbalanced="0"/>
    <cacheHierarchy uniqueName="[Attendance Type].[Appointment Kept Status]" caption="Appointment Kept Status" attribute="1" defaultMemberUniqueName="[Attendance Type].[Appointment Kept Status].[All]" allUniqueName="[Attendance Type].[Appointment Kept Status].[All]" dimensionUniqueName="[Attendance Type]" displayFolder="" count="0" unbalanced="0"/>
    <cacheHierarchy uniqueName="[Attendance Type].[Attendance Type]" caption="Attendance Type" attribute="1" keyAttribute="1" defaultMemberUniqueName="[Attendance Type].[Attendance Type].[All]" allUniqueName="[Attendance Type].[Attendance Type].[All]" dimensionUniqueName="[Attendance Type]" displayFolder="" count="0" unbalanced="0"/>
    <cacheHierarchy uniqueName="[Attendance Type].[Attendance Type Code]" caption="Attendance Type Code" attribute="1" defaultMemberUniqueName="[Attendance Type].[Attendance Type Code].[All]" allUniqueName="[Attendance Type].[Attendance Type Code].[All]" dimensionUniqueName="[Attendance Type]" displayFolder="" count="0" unbalanced="0"/>
    <cacheHierarchy uniqueName="[Attendance Type].[First Or Follow Up]" caption="First Or Follow Up" attribute="1" defaultMemberUniqueName="[Attendance Type].[First Or Follow Up].[All]" allUniqueName="[Attendance Type].[First Or Follow Up].[All]" dimensionUniqueName="[Attendance Type]" displayFolder="" count="0" unbalanced="0"/>
    <cacheHierarchy uniqueName="[Attendance Type].[First or Follow Up - Attendance Type]" caption="First or Follow Up - Attendance Type" defaultMemberUniqueName="[Attendance Type].[First or Follow Up - Attendance Type].[All]" allUniqueName="[Attendance Type].[First or Follow Up - Attendance Type].[All]" dimensionUniqueName="[Attendance Type]" displayFolder="" count="0" unbalanced="0"/>
    <cacheHierarchy uniqueName="[Contracted Consultant Specialty].[Consultant Specialty]" caption="Contracted Consultant Specialty.Consultant Specialty" attribute="1" keyAttribute="1" defaultMemberUniqueName="[Contracted Consultant Specialty].[Consultant Specialty].[All]" allUniqueName="[Contracted Consultant Specialty].[Consultant Specialty].[All]" dimensionUniqueName="[Contracted Consultant Specialty]" displayFolder="" count="0" unbalanced="0"/>
    <cacheHierarchy uniqueName="[Contracted Consultant Specialty].[Consultant Specialty Code]" caption="Contracted Consultant Specialty.Consultant Specialty Code" attribute="1" defaultMemberUniqueName="[Contracted Consultant Specialty].[Consultant Specialty Code].[All]" allUniqueName="[Contracted Consultant Specialty].[Consultant Specialty Code].[All]" dimensionUniqueName="[Contracted Consultant Specialty]" displayFolder="" count="0" unbalanced="0"/>
    <cacheHierarchy uniqueName="[Date].[Calendar Month]" caption="Date.Calendar Month" attribute="1" defaultMemberUniqueName="[Date].[Calendar Month].[All]" allUniqueName="[Date].[Calendar Month].[All]" dimensionUniqueName="[Date]" displayFolder="" count="0" unbalanced="0"/>
    <cacheHierarchy uniqueName="[Date].[Calendar Year]" caption="Date.Calendar Year" attribute="1" defaultMemberUniqueName="[Date].[Calendar Year].[All]" allUniqueName="[Date].[Calendar Year].[All]" dimensionUniqueName="[Date]" displayFolder="" count="0" unbalanced="0"/>
    <cacheHierarchy uniqueName="[Date].[Calendar Year - Month - Day]" caption="Date.Calendar Year - Month - Day" defaultMemberUniqueName="[Date].[Calendar Year - Month - Day].[All]" allUniqueName="[Date].[Calendar Year - Month - Day].[All]" dimensionUniqueName="[Date]" displayFolder="" count="0" unbalanced="0"/>
    <cacheHierarchy uniqueName="[Date].[Day]" caption="Date.Day" attribute="1" keyAttribute="1" defaultMemberUniqueName="[Date].[Day].[All]" allUniqueName="[Date].[Day].[All]" dimensionUniqueName="[Date]" displayFolder="" count="0" unbalanced="0"/>
    <cacheHierarchy uniqueName="[Date].[Fiscal Month]" caption="Date.Fiscal Month" attribute="1" defaultMemberUniqueName="[Date].[Fiscal Month].[All]" allUniqueName="[Date].[Fiscal Month].[All]" dimensionUniqueName="[Date]" displayFolder="" count="0" unbalanced="0"/>
    <cacheHierarchy uniqueName="[Date].[Fiscal Year]" caption="Date.Fiscal Year" attribute="1" defaultMemberUniqueName="[Date].[Fiscal Year].[All]" allUniqueName="[Date].[Fiscal Year].[All]" dimensionUniqueName="[Date]" displayFolder="" count="2" unbalanced="0">
      <fieldsUsage count="2">
        <fieldUsage x="-1"/>
        <fieldUsage x="2"/>
      </fieldsUsage>
    </cacheHierarchy>
    <cacheHierarchy uniqueName="[Date].[Fiscal Year - Month - Day]" caption="Date.Fiscal Year - Month - Day" defaultMemberUniqueName="[Date].[Fiscal Year - Month - Day].[All]" allUniqueName="[Date].[Fiscal Year - Month - Day].[All]" dimensionUniqueName="[Date]" displayFolder="" count="0" unbalanced="0"/>
    <cacheHierarchy uniqueName="[Deprivation].[Deprivation]" caption="Deprivation" attribute="1" keyAttribute="1" defaultMemberUniqueName="[Deprivation].[Deprivation].[All]" allUniqueName="[Deprivation].[Deprivation].[All]" dimensionUniqueName="[Deprivation]" displayFolder="" count="0" unbalanced="0"/>
    <cacheHierarchy uniqueName="[Discharge Method].[Discharge Method]" caption="Discharge Method" attribute="1" keyAttribute="1" defaultMemberUniqueName="[Discharge Method].[Discharge Method].[All]" allUniqueName="[Discharge Method].[Discharge Method].[All]" dimensionUniqueName="[Discharge Method]" displayFolder="" count="0" unbalanced="0"/>
    <cacheHierarchy uniqueName="[Discharge Method].[Discharge Method Code]" caption="Discharge Method Code" attribute="1" defaultMemberUniqueName="[Discharge Method].[Discharge Method Code].[All]" allUniqueName="[Discharge Method].[Discharge Method Code].[All]" dimensionUniqueName="[Discharge Method]" displayFolder="" count="0" unbalanced="0"/>
    <cacheHierarchy uniqueName="[Drug].[Alpha - Drug]" caption="Alpha - Drug" defaultMemberUniqueName="[Drug].[Alpha - Drug].[All]" allUniqueName="[Drug].[Alpha - Drug].[All]" dimensionUniqueName="[Drug]" displayFolder="" count="0" unbalanced="0"/>
    <cacheHierarchy uniqueName="[Drug].[BNF]" caption="BNF" defaultMemberUniqueName="[Drug].[BNF].[All]" allUniqueName="[Drug].[BNF].[All]" dimensionUniqueName="[Drug]" displayFolder="" count="0" unbalanced="0"/>
    <cacheHierarchy uniqueName="[Drug].[BNF Chapter]" caption="BNF Chapter" attribute="1" defaultMemberUniqueName="[Drug].[BNF Chapter].[All]" allUniqueName="[Drug].[BNF Chapter].[All]" dimensionUniqueName="[Drug]" displayFolder="" count="0" unbalanced="0"/>
    <cacheHierarchy uniqueName="[Drug].[BNF Code]" caption="BNF Code" attribute="1" defaultMemberUniqueName="[Drug].[BNF Code].[All]" allUniqueName="[Drug].[BNF Code].[All]" dimensionUniqueName="[Drug]" displayFolder="" count="0" unbalanced="0"/>
    <cacheHierarchy uniqueName="[Drug].[BNF Paragraph]" caption="BNF Paragraph" attribute="1" defaultMemberUniqueName="[Drug].[BNF Paragraph].[All]" allUniqueName="[Drug].[BNF Paragraph].[All]" dimensionUniqueName="[Drug]" displayFolder="" count="0" unbalanced="0"/>
    <cacheHierarchy uniqueName="[Drug].[BNF Section]" caption="BNF Section" attribute="1" defaultMemberUniqueName="[Drug].[BNF Section].[All]" allUniqueName="[Drug].[BNF Section].[All]" dimensionUniqueName="[Drug]" displayFolder="" count="0" unbalanced="0"/>
    <cacheHierarchy uniqueName="[Drug].[Drug]" caption="Drug" attribute="1" keyAttribute="1" defaultMemberUniqueName="[Drug].[Drug].[All]" allUniqueName="[Drug].[Drug].[All]" dimensionUniqueName="[Drug]" displayFolder="" count="0" unbalanced="0"/>
    <cacheHierarchy uniqueName="[Episode End Date].[Calendar Month]" caption="Episode End Date.Calendar Month" attribute="1" defaultMemberUniqueName="[Episode End Date].[Calendar Month].[All]" allUniqueName="[Episode End Date].[Calendar Month].[All]" dimensionUniqueName="[Episode End Date]" displayFolder="" count="0" unbalanced="0"/>
    <cacheHierarchy uniqueName="[Episode End Date].[Calendar Year]" caption="Episode End Date.Calendar Year" attribute="1" defaultMemberUniqueName="[Episode End Date].[Calendar Year].[All]" allUniqueName="[Episode End Date].[Calendar Year].[All]" dimensionUniqueName="[Episode End Date]" displayFolder="" count="0" unbalanced="0"/>
    <cacheHierarchy uniqueName="[Episode End Date].[Calendar Year - Month - Day]" caption="Episode End Date.Calendar Year - Month - Day" defaultMemberUniqueName="[Episode End Date].[Calendar Year - Month - Day].[All]" allUniqueName="[Episode End Date].[Calendar Year - Month - Day].[All]" dimensionUniqueName="[Episode End Date]" displayFolder="" count="0" unbalanced="0"/>
    <cacheHierarchy uniqueName="[Episode End Date].[Day]" caption="Episode End Date.Day" attribute="1" keyAttribute="1" defaultMemberUniqueName="[Episode End Date].[Day].[All]" allUniqueName="[Episode End Date].[Day].[All]" dimensionUniqueName="[Episode End Date]" displayFolder="" count="0" unbalanced="0"/>
    <cacheHierarchy uniqueName="[Episode End Date].[Fiscal Month]" caption="Episode End Date.Fiscal Month" attribute="1" defaultMemberUniqueName="[Episode End Date].[Fiscal Month].[All]" allUniqueName="[Episode End Date].[Fiscal Month].[All]" dimensionUniqueName="[Episode End Date]" displayFolder="" count="0" unbalanced="0"/>
    <cacheHierarchy uniqueName="[Episode End Date].[Fiscal Year]" caption="Episode End Date.Fiscal Year" attribute="1" defaultMemberUniqueName="[Episode End Date].[Fiscal Year].[All]" allUniqueName="[Episode End Date].[Fiscal Year].[All]" dimensionUniqueName="[Episode End Date]" displayFolder="" count="0" unbalanced="0"/>
    <cacheHierarchy uniqueName="[Episode End Date].[Fiscal Year - Month - Day]" caption="Episode End Date.Fiscal Year - Month - Day" defaultMemberUniqueName="[Episode End Date].[Fiscal Year - Month - Day].[All]" allUniqueName="[Episode End Date].[Fiscal Year - Month - Day].[All]" dimensionUniqueName="[Episode End Date]" displayFolder="" count="0" unbalanced="0"/>
    <cacheHierarchy uniqueName="[Episode Start Date].[Calendar Month]" caption="Episode Start Date.Calendar Month" attribute="1" defaultMemberUniqueName="[Episode Start Date].[Calendar Month].[All]" allUniqueName="[Episode Start Date].[Calendar Month].[All]" dimensionUniqueName="[Episode Start Date]" displayFolder="" count="0" unbalanced="0"/>
    <cacheHierarchy uniqueName="[Episode Start Date].[Calendar Year]" caption="Episode Start Date.Calendar Year" attribute="1" defaultMemberUniqueName="[Episode Start Date].[Calendar Year].[All]" allUniqueName="[Episode Start Date].[Calendar Year].[All]" dimensionUniqueName="[Episode Start Date]" displayFolder="" count="0" unbalanced="0"/>
    <cacheHierarchy uniqueName="[Episode Start Date].[Calendar Year - Month - Day]" caption="Episode Start Date.Calendar Year - Month - Day" defaultMemberUniqueName="[Episode Start Date].[Calendar Year - Month - Day].[All]" allUniqueName="[Episode Start Date].[Calendar Year - Month - Day].[All]" dimensionUniqueName="[Episode Start Date]" displayFolder="" count="0" unbalanced="0"/>
    <cacheHierarchy uniqueName="[Episode Start Date].[Day]" caption="Episode Start Date.Day" attribute="1" keyAttribute="1" defaultMemberUniqueName="[Episode Start Date].[Day].[All]" allUniqueName="[Episode Start Date].[Day].[All]" dimensionUniqueName="[Episode Start Date]" displayFolder="" count="0" unbalanced="0"/>
    <cacheHierarchy uniqueName="[Episode Start Date].[Fiscal Month]" caption="Episode Start Date.Fiscal Month" attribute="1" defaultMemberUniqueName="[Episode Start Date].[Fiscal Month].[All]" allUniqueName="[Episode Start Date].[Fiscal Month].[All]" dimensionUniqueName="[Episode Start Date]" displayFolder="" count="0" unbalanced="0"/>
    <cacheHierarchy uniqueName="[Episode Start Date].[Fiscal Year]" caption="Episode Start Date.Fiscal Year" attribute="1" defaultMemberUniqueName="[Episode Start Date].[Fiscal Year].[All]" allUniqueName="[Episode Start Date].[Fiscal Year].[All]" dimensionUniqueName="[Episode Start Date]" displayFolder="" count="0" unbalanced="0"/>
    <cacheHierarchy uniqueName="[Episode Start Date].[Fiscal Year - Month - Day]" caption="Episode Start Date.Fiscal Year - Month - Day" defaultMemberUniqueName="[Episode Start Date].[Fiscal Year - Month - Day].[All]" allUniqueName="[Episode Start Date].[Fiscal Year - Month - Day].[All]" dimensionUniqueName="[Episode Start Date]" displayFolder="" count="0" unbalanced="0"/>
    <cacheHierarchy uniqueName="[Ethnicity].[Ethnicity]" caption="Ethnicity" attribute="1" keyAttribute="1" defaultMemberUniqueName="[Ethnicity].[Ethnicity].[All]" allUniqueName="[Ethnicity].[Ethnicity].[All]" dimensionUniqueName="[Ethnicity]" displayFolder="" count="0" unbalanced="0"/>
    <cacheHierarchy uniqueName="[Ethnicity].[Ethnicity Group]" caption="Ethnicity Group" attribute="1" defaultMemberUniqueName="[Ethnicity].[Ethnicity Group].[All]" allUniqueName="[Ethnicity].[Ethnicity Group].[All]" dimensionUniqueName="[Ethnicity]" displayFolder="" count="0" unbalanced="0"/>
    <cacheHierarchy uniqueName="[Ethnicity].[Ethnicity Group - Ethnicity]" caption="Ethnicity Group - Ethnicity" defaultMemberUniqueName="[Ethnicity].[Ethnicity Group - Ethnicity].[All]" allUniqueName="[Ethnicity].[Ethnicity Group - Ethnicity].[All]" dimensionUniqueName="[Ethnicity]" displayFolder="" count="0" unbalanced="0"/>
    <cacheHierarchy uniqueName="[Gender].[Gender]" caption="Gender" attribute="1" keyAttribute="1" defaultMemberUniqueName="[Gender].[Gender].[All]" allUniqueName="[Gender].[Gender].[All]" dimensionUniqueName="[Gender]" displayFolder="" count="0" unbalanced="0"/>
    <cacheHierarchy uniqueName="[HRG Code].[HRG Code]" caption="HRG Code" attribute="1" keyAttribute="1" defaultMemberUniqueName="[HRG Code].[HRG Code].[All]" allUniqueName="[HRG Code].[HRG Code].[All]" dimensionUniqueName="[HRG Code]" displayFolder="" count="0" unbalanced="0"/>
    <cacheHierarchy uniqueName="[HRG Code].[HRG Code Description]" caption="HRG Code Description" attribute="1" defaultMemberUniqueName="[HRG Code].[HRG Code Description].[All]" allUniqueName="[HRG Code].[HRG Code Description].[All]" dimensionUniqueName="[HRG Code]" displayFolder="" count="0" unbalanced="0"/>
    <cacheHierarchy uniqueName="[HRG Code].[HRG Description]" caption="HRG Description" attribute="1" defaultMemberUniqueName="[HRG Code].[HRG Description].[All]" allUniqueName="[HRG Code].[HRG Description].[All]" dimensionUniqueName="[HRG Code]" displayFolder="" count="0" unbalanced="0"/>
    <cacheHierarchy uniqueName="[Inpatient Diagnosis].[3 Char ICD10 Code]" caption="Inpatient Diagnosis.3 Char ICD10 Code" attribute="1" defaultMemberUniqueName="[Inpatient Diagnosis].[3 Char ICD10 Code].[All]" allUniqueName="[Inpatient Diagnosis].[3 Char ICD10 Code].[All]" dimensionUniqueName="[Inpatient Diagnosis]" displayFolder="" count="2" unbalanced="0"/>
    <cacheHierarchy uniqueName="[Inpatient Diagnosis].[Chapter]" caption="Inpatient Diagnosis.Chapter" attribute="1" defaultMemberUniqueName="[Inpatient Diagnosis].[Chapter].[All]" allUniqueName="[Inpatient Diagnosis].[Chapter].[All]" dimensionUniqueName="[Inpatient Diagnosis]" displayFolder="" count="0" unbalanced="0"/>
    <cacheHierarchy uniqueName="[Inpatient Diagnosis].[Chapter - Diagnosis]" caption="Inpatient Diagnosis.Chapter - Diagnosis" defaultMemberUniqueName="[Inpatient Diagnosis].[Chapter - Diagnosis].[All]" allUniqueName="[Inpatient Diagnosis].[Chapter - Diagnosis].[All]" dimensionUniqueName="[Inpatient Diagnosis]" displayFolder="" count="0" unbalanced="0"/>
    <cacheHierarchy uniqueName="[Inpatient Diagnosis].[Chapter - ICD10 Code]" caption="Inpatient Diagnosis.Chapter - ICD10 Code" defaultMemberUniqueName="[Inpatient Diagnosis].[Chapter - ICD10 Code].[All]" allUniqueName="[Inpatient Diagnosis].[Chapter - ICD10 Code].[All]" dimensionUniqueName="[Inpatient Diagnosis]" displayFolder="" count="4" unbalanced="0"/>
    <cacheHierarchy uniqueName="[Inpatient Diagnosis].[Diagnosis]" caption="Inpatient Diagnosis.Diagnosis" attribute="1" defaultMemberUniqueName="[Inpatient Diagnosis].[Diagnosis].[All]" allUniqueName="[Inpatient Diagnosis].[Diagnosis].[All]" dimensionUniqueName="[Inpatient Diagnosis]" displayFolder="" count="0" unbalanced="0"/>
    <cacheHierarchy uniqueName="[Inpatient Diagnosis].[Diagnosis Key]" caption="Inpatient Diagnosis.Diagnosis Key" attribute="1" keyAttribute="1" defaultMemberUniqueName="[Inpatient Diagnosis].[Diagnosis Key].[All]" allUniqueName="[Inpatient Diagnosis].[Diagnosis Key].[All]" dimensionUniqueName="[Inpatient Diagnosis]" displayFolder="" count="0" unbalanced="0"/>
    <cacheHierarchy uniqueName="[Inpatient Diagnosis].[Diagnosis Type]" caption="Inpatient Diagnosis.Diagnosis Type" attribute="1" defaultMemberUniqueName="[Inpatient Diagnosis].[Diagnosis Type].[All]" allUniqueName="[Inpatient Diagnosis].[Diagnosis Type].[All]" dimensionUniqueName="[Inpatient Diagnosis]" displayFolder="" count="2" unbalanced="0">
      <fieldsUsage count="2">
        <fieldUsage x="-1"/>
        <fieldUsage x="10"/>
      </fieldsUsage>
    </cacheHierarchy>
    <cacheHierarchy uniqueName="[Inpatient Diagnosis].[ICD10 Code]" caption="Inpatient Diagnosis.ICD10 Code" attribute="1" defaultMemberUniqueName="[Inpatient Diagnosis].[ICD10 Code].[All]" allUniqueName="[Inpatient Diagnosis].[ICD10 Code].[All]" dimensionUniqueName="[Inpatient Diagnosis]" displayFolder="" count="2" unbalanced="0">
      <fieldsUsage count="2">
        <fieldUsage x="-1"/>
        <fieldUsage x="4"/>
      </fieldsUsage>
    </cacheHierarchy>
    <cacheHierarchy uniqueName="[Inpatient Diagnosis].[Therapy Area]" caption="Inpatient Diagnosis.Therapy Area" attribute="1" defaultMemberUniqueName="[Inpatient Diagnosis].[Therapy Area].[All]" allUniqueName="[Inpatient Diagnosis].[Therapy Area].[All]" dimensionUniqueName="[Inpatient Diagnosis]" displayFolder="" count="0" unbalanced="0"/>
    <cacheHierarchy uniqueName="[Inpatient Diagnosis].[Therapy Area - Diagnosis]" caption="Inpatient Diagnosis.Therapy Area - Diagnosis" defaultMemberUniqueName="[Inpatient Diagnosis].[Therapy Area - Diagnosis].[All]" allUniqueName="[Inpatient Diagnosis].[Therapy Area - Diagnosis].[All]" dimensionUniqueName="[Inpatient Diagnosis]" displayFolder="" count="0" unbalanced="0"/>
    <cacheHierarchy uniqueName="[Inpatient Diagnosis].[Therapy Area - ICD10 Code]" caption="Inpatient Diagnosis.Therapy Area - ICD10 Code" defaultMemberUniqueName="[Inpatient Diagnosis].[Therapy Area - ICD10 Code].[All]" allUniqueName="[Inpatient Diagnosis].[Therapy Area - ICD10 Code].[All]" dimensionUniqueName="[Inpatient Diagnosis]" displayFolder="" count="0" unbalanced="0"/>
    <cacheHierarchy uniqueName="[Inpatient Diagnosis 2].[3 Char ICD10 Code]" caption="Inpatient Diagnosis 2.3 Char ICD10 Code" attribute="1" defaultMemberUniqueName="[Inpatient Diagnosis 2].[3 Char ICD10 Code].[All]" allUniqueName="[Inpatient Diagnosis 2].[3 Char ICD10 Code].[All]" dimensionUniqueName="[Inpatient Diagnosis 2]" displayFolder="" count="0" unbalanced="0"/>
    <cacheHierarchy uniqueName="[Inpatient Diagnosis 2].[Chapter]" caption="Inpatient Diagnosis 2.Chapter" attribute="1" defaultMemberUniqueName="[Inpatient Diagnosis 2].[Chapter].[All]" allUniqueName="[Inpatient Diagnosis 2].[Chapter].[All]" dimensionUniqueName="[Inpatient Diagnosis 2]" displayFolder="" count="0" unbalanced="0"/>
    <cacheHierarchy uniqueName="[Inpatient Diagnosis 2].[Chapter - Diagnosis]" caption="Inpatient Diagnosis 2.Chapter - Diagnosis" defaultMemberUniqueName="[Inpatient Diagnosis 2].[Chapter - Diagnosis].[All]" allUniqueName="[Inpatient Diagnosis 2].[Chapter - Diagnosis].[All]" dimensionUniqueName="[Inpatient Diagnosis 2]" displayFolder="" count="0" unbalanced="0"/>
    <cacheHierarchy uniqueName="[Inpatient Diagnosis 2].[Chapter - ICD10 Code]" caption="Inpatient Diagnosis 2.Chapter - ICD10 Code" defaultMemberUniqueName="[Inpatient Diagnosis 2].[Chapter - ICD10 Code].[All]" allUniqueName="[Inpatient Diagnosis 2].[Chapter - ICD10 Code].[All]" dimensionUniqueName="[Inpatient Diagnosis 2]" displayFolder="" count="0" unbalanced="0"/>
    <cacheHierarchy uniqueName="[Inpatient Diagnosis 2].[Diagnosis]" caption="Inpatient Diagnosis 2.Diagnosis" attribute="1" defaultMemberUniqueName="[Inpatient Diagnosis 2].[Diagnosis].[All]" allUniqueName="[Inpatient Diagnosis 2].[Diagnosis].[All]" dimensionUniqueName="[Inpatient Diagnosis 2]" displayFolder="" count="0" unbalanced="0"/>
    <cacheHierarchy uniqueName="[Inpatient Diagnosis 2].[Diagnosis Key]" caption="Inpatient Diagnosis 2.Diagnosis Key" attribute="1" keyAttribute="1" defaultMemberUniqueName="[Inpatient Diagnosis 2].[Diagnosis Key].[All]" allUniqueName="[Inpatient Diagnosis 2].[Diagnosis Key].[All]" dimensionUniqueName="[Inpatient Diagnosis 2]" displayFolder="" count="0" unbalanced="0"/>
    <cacheHierarchy uniqueName="[Inpatient Diagnosis 2].[Diagnosis Type]" caption="Inpatient Diagnosis 2.Diagnosis Type" attribute="1" defaultMemberUniqueName="[Inpatient Diagnosis 2].[Diagnosis Type].[All]" allUniqueName="[Inpatient Diagnosis 2].[Diagnosis Type].[All]" dimensionUniqueName="[Inpatient Diagnosis 2]" displayFolder="" count="0" unbalanced="0"/>
    <cacheHierarchy uniqueName="[Inpatient Diagnosis 2].[ICD10 Code]" caption="Inpatient Diagnosis 2.ICD10 Code" attribute="1" defaultMemberUniqueName="[Inpatient Diagnosis 2].[ICD10 Code].[All]" allUniqueName="[Inpatient Diagnosis 2].[ICD10 Code].[All]" dimensionUniqueName="[Inpatient Diagnosis 2]" displayFolder="" count="0" unbalanced="0"/>
    <cacheHierarchy uniqueName="[Inpatient Diagnosis 2].[Therapy Area]" caption="Inpatient Diagnosis 2.Therapy Area" attribute="1" defaultMemberUniqueName="[Inpatient Diagnosis 2].[Therapy Area].[All]" allUniqueName="[Inpatient Diagnosis 2].[Therapy Area].[All]" dimensionUniqueName="[Inpatient Diagnosis 2]" displayFolder="" count="0" unbalanced="0"/>
    <cacheHierarchy uniqueName="[Inpatient Diagnosis 2].[Therapy Area - Diagnosis]" caption="Inpatient Diagnosis 2.Therapy Area - Diagnosis" defaultMemberUniqueName="[Inpatient Diagnosis 2].[Therapy Area - Diagnosis].[All]" allUniqueName="[Inpatient Diagnosis 2].[Therapy Area - Diagnosis].[All]" dimensionUniqueName="[Inpatient Diagnosis 2]" displayFolder="" count="0" unbalanced="0"/>
    <cacheHierarchy uniqueName="[Inpatient Diagnosis 2].[Therapy Area - ICD10 Code]" caption="Inpatient Diagnosis 2.Therapy Area - ICD10 Code" defaultMemberUniqueName="[Inpatient Diagnosis 2].[Therapy Area - ICD10 Code].[All]" allUniqueName="[Inpatient Diagnosis 2].[Therapy Area - ICD10 Code].[All]" dimensionUniqueName="[Inpatient Diagnosis 2]" displayFolder="" count="0" unbalanced="0"/>
    <cacheHierarchy uniqueName="[Inpatient Diagnosis 3].[3 Char ICD10 Code]" caption="Inpatient Diagnosis 3.3 Char ICD10 Code" attribute="1" defaultMemberUniqueName="[Inpatient Diagnosis 3].[3 Char ICD10 Code].[All]" allUniqueName="[Inpatient Diagnosis 3].[3 Char ICD10 Code].[All]" dimensionUniqueName="[Inpatient Diagnosis 3]" displayFolder="" count="0" unbalanced="0"/>
    <cacheHierarchy uniqueName="[Inpatient Diagnosis 3].[Chapter]" caption="Inpatient Diagnosis 3.Chapter" attribute="1" defaultMemberUniqueName="[Inpatient Diagnosis 3].[Chapter].[All]" allUniqueName="[Inpatient Diagnosis 3].[Chapter].[All]" dimensionUniqueName="[Inpatient Diagnosis 3]" displayFolder="" count="0" unbalanced="0"/>
    <cacheHierarchy uniqueName="[Inpatient Diagnosis 3].[Chapter - Diagnosis]" caption="Inpatient Diagnosis 3.Chapter - Diagnosis" defaultMemberUniqueName="[Inpatient Diagnosis 3].[Chapter - Diagnosis].[All]" allUniqueName="[Inpatient Diagnosis 3].[Chapter - Diagnosis].[All]" dimensionUniqueName="[Inpatient Diagnosis 3]" displayFolder="" count="0" unbalanced="0"/>
    <cacheHierarchy uniqueName="[Inpatient Diagnosis 3].[Chapter - ICD10 Code]" caption="Inpatient Diagnosis 3.Chapter - ICD10 Code" defaultMemberUniqueName="[Inpatient Diagnosis 3].[Chapter - ICD10 Code].[All]" allUniqueName="[Inpatient Diagnosis 3].[Chapter - ICD10 Code].[All]" dimensionUniqueName="[Inpatient Diagnosis 3]" displayFolder="" count="0" unbalanced="0"/>
    <cacheHierarchy uniqueName="[Inpatient Diagnosis 3].[Diagnosis]" caption="Inpatient Diagnosis 3.Diagnosis" attribute="1" defaultMemberUniqueName="[Inpatient Diagnosis 3].[Diagnosis].[All]" allUniqueName="[Inpatient Diagnosis 3].[Diagnosis].[All]" dimensionUniqueName="[Inpatient Diagnosis 3]" displayFolder="" count="0" unbalanced="0"/>
    <cacheHierarchy uniqueName="[Inpatient Diagnosis 3].[Diagnosis Key]" caption="Inpatient Diagnosis 3.Diagnosis Key" attribute="1" keyAttribute="1" defaultMemberUniqueName="[Inpatient Diagnosis 3].[Diagnosis Key].[All]" allUniqueName="[Inpatient Diagnosis 3].[Diagnosis Key].[All]" dimensionUniqueName="[Inpatient Diagnosis 3]" displayFolder="" count="0" unbalanced="0"/>
    <cacheHierarchy uniqueName="[Inpatient Diagnosis 3].[Diagnosis Type]" caption="Inpatient Diagnosis 3.Diagnosis Type" attribute="1" defaultMemberUniqueName="[Inpatient Diagnosis 3].[Diagnosis Type].[All]" allUniqueName="[Inpatient Diagnosis 3].[Diagnosis Type].[All]" dimensionUniqueName="[Inpatient Diagnosis 3]" displayFolder="" count="0" unbalanced="0"/>
    <cacheHierarchy uniqueName="[Inpatient Diagnosis 3].[ICD10 Code]" caption="Inpatient Diagnosis 3.ICD10 Code" attribute="1" defaultMemberUniqueName="[Inpatient Diagnosis 3].[ICD10 Code].[All]" allUniqueName="[Inpatient Diagnosis 3].[ICD10 Code].[All]" dimensionUniqueName="[Inpatient Diagnosis 3]" displayFolder="" count="0" unbalanced="0"/>
    <cacheHierarchy uniqueName="[Inpatient Diagnosis 3].[Therapy Area]" caption="Inpatient Diagnosis 3.Therapy Area" attribute="1" defaultMemberUniqueName="[Inpatient Diagnosis 3].[Therapy Area].[All]" allUniqueName="[Inpatient Diagnosis 3].[Therapy Area].[All]" dimensionUniqueName="[Inpatient Diagnosis 3]" displayFolder="" count="0" unbalanced="0"/>
    <cacheHierarchy uniqueName="[Inpatient Diagnosis 3].[Therapy Area - Diagnosis]" caption="Inpatient Diagnosis 3.Therapy Area - Diagnosis" defaultMemberUniqueName="[Inpatient Diagnosis 3].[Therapy Area - Diagnosis].[All]" allUniqueName="[Inpatient Diagnosis 3].[Therapy Area - Diagnosis].[All]" dimensionUniqueName="[Inpatient Diagnosis 3]" displayFolder="" count="0" unbalanced="0"/>
    <cacheHierarchy uniqueName="[Inpatient Diagnosis 3].[Therapy Area - ICD10 Code]" caption="Inpatient Diagnosis 3.Therapy Area - ICD10 Code" defaultMemberUniqueName="[Inpatient Diagnosis 3].[Therapy Area - ICD10 Code].[All]" allUniqueName="[Inpatient Diagnosis 3].[Therapy Area - ICD10 Code].[All]" dimensionUniqueName="[Inpatient Diagnosis 3]" displayFolder="" count="0" unbalanced="0"/>
    <cacheHierarchy uniqueName="[Inpatient Diagnosis 4].[3 Char ICD10 Code]" caption="Inpatient Diagnosis 4.3 Char ICD10 Code" attribute="1" defaultMemberUniqueName="[Inpatient Diagnosis 4].[3 Char ICD10 Code].[All]" allUniqueName="[Inpatient Diagnosis 4].[3 Char ICD10 Code].[All]" dimensionUniqueName="[Inpatient Diagnosis 4]" displayFolder="" count="0" unbalanced="0"/>
    <cacheHierarchy uniqueName="[Inpatient Diagnosis 4].[Chapter]" caption="Inpatient Diagnosis 4.Chapter" attribute="1" defaultMemberUniqueName="[Inpatient Diagnosis 4].[Chapter].[All]" allUniqueName="[Inpatient Diagnosis 4].[Chapter].[All]" dimensionUniqueName="[Inpatient Diagnosis 4]" displayFolder="" count="0" unbalanced="0"/>
    <cacheHierarchy uniqueName="[Inpatient Diagnosis 4].[Chapter - Diagnosis]" caption="Inpatient Diagnosis 4.Chapter - Diagnosis" defaultMemberUniqueName="[Inpatient Diagnosis 4].[Chapter - Diagnosis].[All]" allUniqueName="[Inpatient Diagnosis 4].[Chapter - Diagnosis].[All]" dimensionUniqueName="[Inpatient Diagnosis 4]" displayFolder="" count="0" unbalanced="0"/>
    <cacheHierarchy uniqueName="[Inpatient Diagnosis 4].[Chapter - ICD10 Code]" caption="Inpatient Diagnosis 4.Chapter - ICD10 Code" defaultMemberUniqueName="[Inpatient Diagnosis 4].[Chapter - ICD10 Code].[All]" allUniqueName="[Inpatient Diagnosis 4].[Chapter - ICD10 Code].[All]" dimensionUniqueName="[Inpatient Diagnosis 4]" displayFolder="" count="0" unbalanced="0"/>
    <cacheHierarchy uniqueName="[Inpatient Diagnosis 4].[Diagnosis]" caption="Inpatient Diagnosis 4.Diagnosis" attribute="1" defaultMemberUniqueName="[Inpatient Diagnosis 4].[Diagnosis].[All]" allUniqueName="[Inpatient Diagnosis 4].[Diagnosis].[All]" dimensionUniqueName="[Inpatient Diagnosis 4]" displayFolder="" count="0" unbalanced="0"/>
    <cacheHierarchy uniqueName="[Inpatient Diagnosis 4].[Diagnosis Key]" caption="Inpatient Diagnosis 4.Diagnosis Key" attribute="1" keyAttribute="1" defaultMemberUniqueName="[Inpatient Diagnosis 4].[Diagnosis Key].[All]" allUniqueName="[Inpatient Diagnosis 4].[Diagnosis Key].[All]" dimensionUniqueName="[Inpatient Diagnosis 4]" displayFolder="" count="0" unbalanced="0"/>
    <cacheHierarchy uniqueName="[Inpatient Diagnosis 4].[Diagnosis Type]" caption="Inpatient Diagnosis 4.Diagnosis Type" attribute="1" defaultMemberUniqueName="[Inpatient Diagnosis 4].[Diagnosis Type].[All]" allUniqueName="[Inpatient Diagnosis 4].[Diagnosis Type].[All]" dimensionUniqueName="[Inpatient Diagnosis 4]" displayFolder="" count="0" unbalanced="0"/>
    <cacheHierarchy uniqueName="[Inpatient Diagnosis 4].[ICD10 Code]" caption="Inpatient Diagnosis 4.ICD10 Code" attribute="1" defaultMemberUniqueName="[Inpatient Diagnosis 4].[ICD10 Code].[All]" allUniqueName="[Inpatient Diagnosis 4].[ICD10 Code].[All]" dimensionUniqueName="[Inpatient Diagnosis 4]" displayFolder="" count="0" unbalanced="0"/>
    <cacheHierarchy uniqueName="[Inpatient Diagnosis 4].[Therapy Area]" caption="Inpatient Diagnosis 4.Therapy Area" attribute="1" defaultMemberUniqueName="[Inpatient Diagnosis 4].[Therapy Area].[All]" allUniqueName="[Inpatient Diagnosis 4].[Therapy Area].[All]" dimensionUniqueName="[Inpatient Diagnosis 4]" displayFolder="" count="0" unbalanced="0"/>
    <cacheHierarchy uniqueName="[Inpatient Diagnosis 4].[Therapy Area - Diagnosis]" caption="Inpatient Diagnosis 4.Therapy Area - Diagnosis" defaultMemberUniqueName="[Inpatient Diagnosis 4].[Therapy Area - Diagnosis].[All]" allUniqueName="[Inpatient Diagnosis 4].[Therapy Area - Diagnosis].[All]" dimensionUniqueName="[Inpatient Diagnosis 4]" displayFolder="" count="0" unbalanced="0"/>
    <cacheHierarchy uniqueName="[Inpatient Diagnosis 4].[Therapy Area - ICD10 Code]" caption="Inpatient Diagnosis 4.Therapy Area - ICD10 Code" defaultMemberUniqueName="[Inpatient Diagnosis 4].[Therapy Area - ICD10 Code].[All]" allUniqueName="[Inpatient Diagnosis 4].[Therapy Area - ICD10 Code].[All]" dimensionUniqueName="[Inpatient Diagnosis 4]" displayFolder="" count="0" unbalanced="0"/>
    <cacheHierarchy uniqueName="[Inpatient Operation].[3 Char OPCS Code]" caption="Inpatient Operation.3 Char OPCS Code" attribute="1" defaultMemberUniqueName="[Inpatient Operation].[3 Char OPCS Code].[All]" allUniqueName="[Inpatient Operation].[3 Char OPCS Code].[All]" dimensionUniqueName="[Inpatient Operation]" displayFolder="" count="0" unbalanced="0"/>
    <cacheHierarchy uniqueName="[Inpatient Operation].[Description]" caption="Inpatient Operation.Description" attribute="1" defaultMemberUniqueName="[Inpatient Operation].[Description].[All]" allUniqueName="[Inpatient Operation].[Description].[All]" dimensionUniqueName="[Inpatient Operation]" displayFolder="" count="0" unbalanced="0"/>
    <cacheHierarchy uniqueName="[Inpatient Operation].[OPCS Code - Operation]" caption="Inpatient Operation.OPCS Code - Operation" defaultMemberUniqueName="[Inpatient Operation].[OPCS Code - Operation].[All]" allUniqueName="[Inpatient Operation].[OPCS Code - Operation].[All]" dimensionUniqueName="[Inpatient Operation]" displayFolder="" count="0" unbalanced="0"/>
    <cacheHierarchy uniqueName="[Inpatient Operation].[OPCSCODE]" caption="Inpatient Operation.OPCSCODE" attribute="1" defaultMemberUniqueName="[Inpatient Operation].[OPCSCODE].[All]" allUniqueName="[Inpatient Operation].[OPCSCODE].[All]" dimensionUniqueName="[Inpatient Operation]" displayFolder="" count="0" unbalanced="0"/>
    <cacheHierarchy uniqueName="[Inpatient Operation].[Operation]" caption="Inpatient Operation.Operation" attribute="1" keyAttribute="1" defaultMemberUniqueName="[Inpatient Operation].[Operation].[All]" allUniqueName="[Inpatient Operation].[Operation].[All]" dimensionUniqueName="[Inpatient Operation]" displayFolder="" count="0" unbalanced="0"/>
    <cacheHierarchy uniqueName="[Inpatient Operation].[Operation Type]" caption="Inpatient Operation.Operation Type" attribute="1" defaultMemberUniqueName="[Inpatient Operation].[Operation Type].[All]" allUniqueName="[Inpatient Operation].[Operation Type].[All]" dimensionUniqueName="[Inpatient Operation]" displayFolder="" count="0" unbalanced="0"/>
    <cacheHierarchy uniqueName="[Inpatient Operation].[Operation Type - Operation]" caption="Inpatient Operation.Operation Type - Operation" defaultMemberUniqueName="[Inpatient Operation].[Operation Type - Operation].[All]" allUniqueName="[Inpatient Operation].[Operation Type - Operation].[All]" dimensionUniqueName="[Inpatient Operation]" displayFolder="" count="0" unbalanced="0"/>
    <cacheHierarchy uniqueName="[Inpatient Operation 2].[3 Char OPCS Code]" caption="Inpatient Operation 2.3 Char OPCS Code" attribute="1" defaultMemberUniqueName="[Inpatient Operation 2].[3 Char OPCS Code].[All]" allUniqueName="[Inpatient Operation 2].[3 Char OPCS Code].[All]" dimensionUniqueName="[Inpatient Operation 2]" displayFolder="" count="0" unbalanced="0"/>
    <cacheHierarchy uniqueName="[Inpatient Operation 2].[Description]" caption="Inpatient Operation 2.Description" attribute="1" defaultMemberUniqueName="[Inpatient Operation 2].[Description].[All]" allUniqueName="[Inpatient Operation 2].[Description].[All]" dimensionUniqueName="[Inpatient Operation 2]" displayFolder="" count="0" unbalanced="0"/>
    <cacheHierarchy uniqueName="[Inpatient Operation 2].[OPCS Code - Operation]" caption="Inpatient Operation 2.OPCS Code - Operation" defaultMemberUniqueName="[Inpatient Operation 2].[OPCS Code - Operation].[All]" allUniqueName="[Inpatient Operation 2].[OPCS Code - Operation].[All]" dimensionUniqueName="[Inpatient Operation 2]" displayFolder="" count="0" unbalanced="0"/>
    <cacheHierarchy uniqueName="[Inpatient Operation 2].[OPCSCODE]" caption="Inpatient Operation 2.OPCSCODE" attribute="1" defaultMemberUniqueName="[Inpatient Operation 2].[OPCSCODE].[All]" allUniqueName="[Inpatient Operation 2].[OPCSCODE].[All]" dimensionUniqueName="[Inpatient Operation 2]" displayFolder="" count="0" unbalanced="0"/>
    <cacheHierarchy uniqueName="[Inpatient Operation 2].[Operation]" caption="Inpatient Operation 2.Operation" attribute="1" keyAttribute="1" defaultMemberUniqueName="[Inpatient Operation 2].[Operation].[All]" allUniqueName="[Inpatient Operation 2].[Operation].[All]" dimensionUniqueName="[Inpatient Operation 2]" displayFolder="" count="0" unbalanced="0"/>
    <cacheHierarchy uniqueName="[Inpatient Operation 2].[Operation Type]" caption="Inpatient Operation 2.Operation Type" attribute="1" defaultMemberUniqueName="[Inpatient Operation 2].[Operation Type].[All]" allUniqueName="[Inpatient Operation 2].[Operation Type].[All]" dimensionUniqueName="[Inpatient Operation 2]" displayFolder="" count="0" unbalanced="0"/>
    <cacheHierarchy uniqueName="[Inpatient Operation 2].[Operation Type - Operation]" caption="Inpatient Operation 2.Operation Type - Operation" defaultMemberUniqueName="[Inpatient Operation 2].[Operation Type - Operation].[All]" allUniqueName="[Inpatient Operation 2].[Operation Type - Operation].[All]" dimensionUniqueName="[Inpatient Operation 2]" displayFolder="" count="0" unbalanced="0"/>
    <cacheHierarchy uniqueName="[Inpatient Operation 3].[3 Char OPCS Code]" caption="Inpatient Operation 3.3 Char OPCS Code" attribute="1" defaultMemberUniqueName="[Inpatient Operation 3].[3 Char OPCS Code].[All]" allUniqueName="[Inpatient Operation 3].[3 Char OPCS Code].[All]" dimensionUniqueName="[Inpatient Operation 3]" displayFolder="" count="0" unbalanced="0"/>
    <cacheHierarchy uniqueName="[Inpatient Operation 3].[Description]" caption="Inpatient Operation 3.Description" attribute="1" defaultMemberUniqueName="[Inpatient Operation 3].[Description].[All]" allUniqueName="[Inpatient Operation 3].[Description].[All]" dimensionUniqueName="[Inpatient Operation 3]" displayFolder="" count="0" unbalanced="0"/>
    <cacheHierarchy uniqueName="[Inpatient Operation 3].[OPCS Code - Operation]" caption="Inpatient Operation 3.OPCS Code - Operation" defaultMemberUniqueName="[Inpatient Operation 3].[OPCS Code - Operation].[All]" allUniqueName="[Inpatient Operation 3].[OPCS Code - Operation].[All]" dimensionUniqueName="[Inpatient Operation 3]" displayFolder="" count="0" unbalanced="0"/>
    <cacheHierarchy uniqueName="[Inpatient Operation 3].[OPCSCODE]" caption="Inpatient Operation 3.OPCSCODE" attribute="1" defaultMemberUniqueName="[Inpatient Operation 3].[OPCSCODE].[All]" allUniqueName="[Inpatient Operation 3].[OPCSCODE].[All]" dimensionUniqueName="[Inpatient Operation 3]" displayFolder="" count="0" unbalanced="0"/>
    <cacheHierarchy uniqueName="[Inpatient Operation 3].[Operation]" caption="Inpatient Operation 3.Operation" attribute="1" keyAttribute="1" defaultMemberUniqueName="[Inpatient Operation 3].[Operation].[All]" allUniqueName="[Inpatient Operation 3].[Operation].[All]" dimensionUniqueName="[Inpatient Operation 3]" displayFolder="" count="0" unbalanced="0"/>
    <cacheHierarchy uniqueName="[Inpatient Operation 3].[Operation Type]" caption="Inpatient Operation 3.Operation Type" attribute="1" defaultMemberUniqueName="[Inpatient Operation 3].[Operation Type].[All]" allUniqueName="[Inpatient Operation 3].[Operation Type].[All]" dimensionUniqueName="[Inpatient Operation 3]" displayFolder="" count="0" unbalanced="0"/>
    <cacheHierarchy uniqueName="[Inpatient Operation 3].[Operation Type - Operation]" caption="Inpatient Operation 3.Operation Type - Operation" defaultMemberUniqueName="[Inpatient Operation 3].[Operation Type - Operation].[All]" allUniqueName="[Inpatient Operation 3].[Operation Type - Operation].[All]" dimensionUniqueName="[Inpatient Operation 3]" displayFolder="" count="0" unbalanced="0"/>
    <cacheHierarchy uniqueName="[Inpatient Operation 4].[3 Char OPCS Code]" caption="Inpatient Operation 4.3 Char OPCS Code" attribute="1" defaultMemberUniqueName="[Inpatient Operation 4].[3 Char OPCS Code].[All]" allUniqueName="[Inpatient Operation 4].[3 Char OPCS Code].[All]" dimensionUniqueName="[Inpatient Operation 4]" displayFolder="" count="0" unbalanced="0"/>
    <cacheHierarchy uniqueName="[Inpatient Operation 4].[Description]" caption="Inpatient Operation 4.Description" attribute="1" defaultMemberUniqueName="[Inpatient Operation 4].[Description].[All]" allUniqueName="[Inpatient Operation 4].[Description].[All]" dimensionUniqueName="[Inpatient Operation 4]" displayFolder="" count="0" unbalanced="0"/>
    <cacheHierarchy uniqueName="[Inpatient Operation 4].[OPCS Code - Operation]" caption="Inpatient Operation 4.OPCS Code - Operation" defaultMemberUniqueName="[Inpatient Operation 4].[OPCS Code - Operation].[All]" allUniqueName="[Inpatient Operation 4].[OPCS Code - Operation].[All]" dimensionUniqueName="[Inpatient Operation 4]" displayFolder="" count="0" unbalanced="0"/>
    <cacheHierarchy uniqueName="[Inpatient Operation 4].[OPCSCODE]" caption="Inpatient Operation 4.OPCSCODE" attribute="1" defaultMemberUniqueName="[Inpatient Operation 4].[OPCSCODE].[All]" allUniqueName="[Inpatient Operation 4].[OPCSCODE].[All]" dimensionUniqueName="[Inpatient Operation 4]" displayFolder="" count="0" unbalanced="0"/>
    <cacheHierarchy uniqueName="[Inpatient Operation 4].[Operation]" caption="Inpatient Operation 4.Operation" attribute="1" keyAttribute="1" defaultMemberUniqueName="[Inpatient Operation 4].[Operation].[All]" allUniqueName="[Inpatient Operation 4].[Operation].[All]" dimensionUniqueName="[Inpatient Operation 4]" displayFolder="" count="0" unbalanced="0"/>
    <cacheHierarchy uniqueName="[Inpatient Operation 4].[Operation Type]" caption="Inpatient Operation 4.Operation Type" attribute="1" defaultMemberUniqueName="[Inpatient Operation 4].[Operation Type].[All]" allUniqueName="[Inpatient Operation 4].[Operation Type].[All]" dimensionUniqueName="[Inpatient Operation 4]" displayFolder="" count="0" unbalanced="0"/>
    <cacheHierarchy uniqueName="[Inpatient Operation 4].[Operation Type - Operation]" caption="Inpatient Operation 4.Operation Type - Operation" defaultMemberUniqueName="[Inpatient Operation 4].[Operation Type - Operation].[All]" allUniqueName="[Inpatient Operation 4].[Operation Type - Operation].[All]" dimensionUniqueName="[Inpatient Operation 4]" displayFolder="" count="0" unbalanced="0"/>
    <cacheHierarchy uniqueName="[Length of Stay - Episode].[Days]" caption="Length of Stay - Episode.Days" attribute="1" keyAttribute="1" defaultMemberUniqueName="[Length of Stay - Episode].[Days].[All]" allUniqueName="[Length of Stay - Episode].[Days].[All]" dimensionUniqueName="[Length of Stay - Episode]" displayFolder="" count="0" unbalanced="0"/>
    <cacheHierarchy uniqueName="[Length of Stay - Episode].[Weeks]" caption="Length of Stay - Episode.Weeks" attribute="1" defaultMemberUniqueName="[Length of Stay - Episode].[Weeks].[All]" allUniqueName="[Length of Stay - Episode].[Weeks].[All]" dimensionUniqueName="[Length of Stay - Episode]" displayFolder="" count="0" unbalanced="0"/>
    <cacheHierarchy uniqueName="[Length of Stay - Episode].[Weeks - Days]" caption="Length of Stay - Episode.Weeks - Days" defaultMemberUniqueName="[Length of Stay - Episode].[Weeks - Days].[All]" allUniqueName="[Length of Stay - Episode].[Weeks - Days].[All]" dimensionUniqueName="[Length of Stay - Episode]" displayFolder="" count="0" unbalanced="0"/>
    <cacheHierarchy uniqueName="[Length of Stay - Episode].[Zero Day]" caption="Length of Stay - Episode.Zero Day" attribute="1" defaultMemberUniqueName="[Length of Stay - Episode].[Zero Day].[All]" allUniqueName="[Length of Stay - Episode].[Zero Day].[All]" dimensionUniqueName="[Length of Stay - Episode]" displayFolder="" count="0" unbalanced="0"/>
    <cacheHierarchy uniqueName="[Length of Stay - Spell].[Days]" caption="Length of Stay - Spell.Days" attribute="1" keyAttribute="1" defaultMemberUniqueName="[Length of Stay - Spell].[Days].[All]" allUniqueName="[Length of Stay - Spell].[Days].[All]" dimensionUniqueName="[Length of Stay - Spell]" displayFolder="" count="0" unbalanced="0"/>
    <cacheHierarchy uniqueName="[Length of Stay - Spell].[Weeks]" caption="Length of Stay - Spell.Weeks" attribute="1" defaultMemberUniqueName="[Length of Stay - Spell].[Weeks].[All]" allUniqueName="[Length of Stay - Spell].[Weeks].[All]" dimensionUniqueName="[Length of Stay - Spell]" displayFolder="" count="0" unbalanced="0"/>
    <cacheHierarchy uniqueName="[Length of Stay - Spell].[Weeks - Days]" caption="Length of Stay - Spell.Weeks - Days" defaultMemberUniqueName="[Length of Stay - Spell].[Weeks - Days].[All]" allUniqueName="[Length of Stay - Spell].[Weeks - Days].[All]" dimensionUniqueName="[Length of Stay - Spell]" displayFolder="" count="0" unbalanced="0"/>
    <cacheHierarchy uniqueName="[Length of Stay - Spell].[Zero Day]" caption="Length of Stay - Spell.Zero Day" attribute="1" defaultMemberUniqueName="[Length of Stay - Spell].[Zero Day].[All]" allUniqueName="[Length of Stay - Spell].[Zero Day].[All]" dimensionUniqueName="[Length of Stay - Spell]" displayFolder="" count="0" unbalanced="0"/>
    <cacheHierarchy uniqueName="[Money Scale].[Scale]" caption="Scale" attribute="1" keyAttribute="1" defaultMemberUniqueName="[Money Scale].[Scale].&amp;[1]" dimensionUniqueName="[Money Scale]" displayFolder="" count="0" unbalanced="0"/>
    <cacheHierarchy uniqueName="[Normal].[Normal]" caption="Normal" attribute="1" keyAttribute="1" defaultMemberUniqueName="[Normal].[Normal].&amp;[1]" dimensionUniqueName="[Normal]" displayFolder="" count="0" unbalanced="0"/>
    <cacheHierarchy uniqueName="[Organisation].[Area Team]" caption="Area Team" attribute="1" defaultMemberUniqueName="[Organisation].[Area Team].[All]" allUniqueName="[Organisation].[Area Team].[All]" dimensionUniqueName="[Organisation]" displayFolder="" count="0" unbalanced="0"/>
    <cacheHierarchy uniqueName="[Organisation].[CCG]" caption="CCG" attribute="1" defaultMemberUniqueName="[Organisation].[CCG].[All]" allUniqueName="[Organisation].[CCG].[All]" dimensionUniqueName="[Organisation]" displayFolder="" count="0" unbalanced="0"/>
    <cacheHierarchy uniqueName="[Organisation].[PCT]" caption="PCT" attribute="1" defaultMemberUniqueName="[Organisation].[PCT].[All]" allUniqueName="[Organisation].[PCT].[All]" dimensionUniqueName="[Organisation]" displayFolder="" count="2" unbalanced="0">
      <fieldsUsage count="2">
        <fieldUsage x="-1"/>
        <fieldUsage x="6"/>
      </fieldsUsage>
    </cacheHierarchy>
    <cacheHierarchy uniqueName="[Organisation].[Practice]" caption="Practice" attribute="1" keyAttribute="1" defaultMemberUniqueName="[Organisation].[Practice].[All]" allUniqueName="[Organisation].[Practice].[All]" dimensionUniqueName="[Organisation]" displayFolder="" count="0" unbalanced="0"/>
    <cacheHierarchy uniqueName="[Organisation].[Region]" caption="Region" attribute="1" defaultMemberUniqueName="[Organisation].[Region].[All]" allUniqueName="[Organisation].[Region].[All]" dimensionUniqueName="[Organisation]" displayFolder="" count="0" unbalanced="0"/>
    <cacheHierarchy uniqueName="[Organisation].[Region - AT - CCG - Practice]" caption="Region - AT - CCG - Practice" defaultMemberUniqueName="[Organisation].[Region - AT - CCG - Practice].[All]" allUniqueName="[Organisation].[Region - AT - CCG - Practice].[All]" dimensionUniqueName="[Organisation]" displayFolder="" count="5" unbalanced="0">
      <fieldsUsage count="5">
        <fieldUsage x="-1"/>
        <fieldUsage x="11"/>
        <fieldUsage x="12"/>
        <fieldUsage x="13"/>
        <fieldUsage x="14"/>
      </fieldsUsage>
    </cacheHierarchy>
    <cacheHierarchy uniqueName="[Organisation].[SHA - PCT - Practice]" caption="SHA - PCT - Practice" defaultMemberUniqueName="[Organisation].[SHA - PCT - Practice].[All]" allUniqueName="[Organisation].[SHA - PCT - Practice].[All]" dimensionUniqueName="[Organisation]" displayFolder="" count="4" unbalanced="0"/>
    <cacheHierarchy uniqueName="[Organisation].[SHA Code]" caption="SHA Code" attribute="1" defaultMemberUniqueName="[Organisation].[SHA Code].[All]" allUniqueName="[Organisation].[SHA Code].[All]" dimensionUniqueName="[Organisation]" displayFolder="" count="0" unbalanced="0"/>
    <cacheHierarchy uniqueName="[Patient Classification].[Patient Classification]" caption="Patient Classification" attribute="1" keyAttribute="1" defaultMemberUniqueName="[Patient Classification].[Patient Classification].[All]" allUniqueName="[Patient Classification].[Patient Classification].[All]" dimensionUniqueName="[Patient Classification]" displayFolder="" count="2" unbalanced="0"/>
    <cacheHierarchy uniqueName="[Planned Patient Classification].[Planned Classification]" caption="Planned Classification" attribute="1" keyAttribute="1" defaultMemberUniqueName="[Planned Patient Classification].[Planned Classification].[All]" allUniqueName="[Planned Patient Classification].[Planned Classification].[All]" dimensionUniqueName="[Planned Patient Classification]" displayFolder="" count="0" unbalanced="0"/>
    <cacheHierarchy uniqueName="[Planned Patient Classification].[Planned Classification Code]" caption="Planned Classification Code" attribute="1" defaultMemberUniqueName="[Planned Patient Classification].[Planned Classification Code].[All]" allUniqueName="[Planned Patient Classification].[Planned Classification Code].[All]" dimensionUniqueName="[Planned Patient Classification]" displayFolder="" count="0" unbalanced="0"/>
    <cacheHierarchy uniqueName="[Provider].[Area Team]" caption="Area Team" attribute="1" defaultMemberUniqueName="[Provider].[Area Team].[All]" allUniqueName="[Provider].[Area Team].[All]" dimensionUniqueName="[Provider]" displayFolder="" count="0" unbalanced="0"/>
    <cacheHierarchy uniqueName="[Provider].[Provider]" caption="Provider" attribute="1" keyAttribute="1" defaultMemberUniqueName="[Provider].[Provider].[All]" allUniqueName="[Provider].[Provider].[All]" dimensionUniqueName="[Provider]" displayFolder="" count="0" unbalanced="0"/>
    <cacheHierarchy uniqueName="[Provider].[Provider Code]" caption="Provider Code" attribute="1" defaultMemberUniqueName="[Provider].[Provider Code].[All]" allUniqueName="[Provider].[Provider Code].[All]" dimensionUniqueName="[Provider]" displayFolder="" count="0" unbalanced="0"/>
    <cacheHierarchy uniqueName="[Provider].[Provider Type]" caption="Provider Type" attribute="1" defaultMemberUniqueName="[Provider].[Provider Type].[All]" allUniqueName="[Provider].[Provider Type].[All]" dimensionUniqueName="[Provider]" displayFolder="" count="0" unbalanced="0"/>
    <cacheHierarchy uniqueName="[Provider].[Provider Type - Provider]" caption="Provider Type - Provider" defaultMemberUniqueName="[Provider].[Provider Type - Provider].[All]" allUniqueName="[Provider].[Provider Type - Provider].[All]" dimensionUniqueName="[Provider]" displayFolder="" count="0" unbalanced="0"/>
    <cacheHierarchy uniqueName="[Provider].[Region]" caption="Region" attribute="1" defaultMemberUniqueName="[Provider].[Region].[All]" allUniqueName="[Provider].[Region].[All]" dimensionUniqueName="[Provider]" displayFolder="" count="0" unbalanced="0"/>
    <cacheHierarchy uniqueName="[Provider].[Region - Area Team - Provider]" caption="Region - Area Team - Provider" defaultMemberUniqueName="[Provider].[Region - Area Team - Provider].[All]" allUniqueName="[Provider].[Region - Area Team - Provider].[All]" dimensionUniqueName="[Provider]" displayFolder="" count="0" unbalanced="0"/>
    <cacheHierarchy uniqueName="[Provider].[SHA Code]" caption="SHA Code" attribute="1" defaultMemberUniqueName="[Provider].[SHA Code].[All]" allUniqueName="[Provider].[SHA Code].[All]" dimensionUniqueName="[Provider]" displayFolder="" count="0" unbalanced="0"/>
    <cacheHierarchy uniqueName="[Provider].[SHA Code - Provider Code]" caption="SHA Code - Provider Code" defaultMemberUniqueName="[Provider].[SHA Code - Provider Code].[All]" allUniqueName="[Provider].[SHA Code - Provider Code].[All]" dimensionUniqueName="[Provider]" displayFolder="" count="0" unbalanced="0"/>
    <cacheHierarchy uniqueName="[Provider].[SHA Name]" caption="SHA Name" attribute="1" defaultMemberUniqueName="[Provider].[SHA Name].[All]" allUniqueName="[Provider].[SHA Name].[All]" dimensionUniqueName="[Provider]" displayFolder="" count="0" unbalanced="0"/>
    <cacheHierarchy uniqueName="[Qof].[Therapy Area - QOF Indicator]" caption="Therapy Area - QOF Indicator" defaultMemberUniqueName="[Qof].[Therapy Area - QOF Indicator].[All]" allUniqueName="[Qof].[Therapy Area - QOF Indicator].[All]" dimensionUniqueName="[Qof]" displayFolder="" count="0" unbalanced="0"/>
    <cacheHierarchy uniqueName="[Readmission].[Readmission]" caption="Readmission" attribute="1" keyAttribute="1" defaultMemberUniqueName="[Readmission].[Readmission].[All]" allUniqueName="[Readmission].[Readmission].[All]" dimensionUniqueName="[Readmission]" displayFolder="" count="0" unbalanced="0"/>
    <cacheHierarchy uniqueName="[Referral Source].[Circumstance]" caption="Circumstance" attribute="1" defaultMemberUniqueName="[Referral Source].[Circumstance].[All]" allUniqueName="[Referral Source].[Circumstance].[All]" dimensionUniqueName="[Referral Source]" displayFolder="" count="0" unbalanced="0"/>
    <cacheHierarchy uniqueName="[Referral Source].[Referral Source]" caption="Referral Source" attribute="1" keyAttribute="1" defaultMemberUniqueName="[Referral Source].[Referral Source].[All]" allUniqueName="[Referral Source].[Referral Source].[All]" dimensionUniqueName="[Referral Source]" displayFolder="" count="0" unbalanced="0"/>
    <cacheHierarchy uniqueName="[Referral Source].[Referring Practitioner]" caption="Referring Practitioner" attribute="1" defaultMemberUniqueName="[Referral Source].[Referring Practitioner].[All]" allUniqueName="[Referral Source].[Referring Practitioner].[All]" dimensionUniqueName="[Referral Source]" displayFolder="" count="0" unbalanced="0"/>
    <cacheHierarchy uniqueName="[Service Type].[Service Type]" caption="Service Type" attribute="1" keyAttribute="1" defaultMemberUniqueName="[Service Type].[Service Type].[All]" allUniqueName="[Service Type].[Service Type].[All]" dimensionUniqueName="[Service Type]" displayFolder="" count="0" unbalanced="0"/>
    <cacheHierarchy uniqueName="[Service Type].[Service Type Code]" caption="Service Type Code" attribute="1" defaultMemberUniqueName="[Service Type].[Service Type Code].[All]" allUniqueName="[Service Type].[Service Type Code].[All]" dimensionUniqueName="[Service Type]" displayFolder="" count="0" unbalanced="0"/>
    <cacheHierarchy uniqueName="[Staff Type].[Staff Type]" caption="Staff Type" attribute="1" keyAttribute="1" defaultMemberUniqueName="[Staff Type].[Staff Type].[All]" allUniqueName="[Staff Type].[Staff Type].[All]" dimensionUniqueName="[Staff Type]" displayFolder="" count="0" unbalanced="0"/>
    <cacheHierarchy uniqueName="[Staff Type].[Staff Type Code]" caption="Staff Type Code" attribute="1" defaultMemberUniqueName="[Staff Type].[Staff Type Code].[All]" allUniqueName="[Staff Type].[Staff Type Code].[All]" dimensionUniqueName="[Staff Type]" displayFolder="" count="0" unbalanced="0"/>
    <cacheHierarchy uniqueName="[Working Consultant Specialty].[Consultant Specialty]" caption="Working Consultant Specialty.Consultant Specialty" attribute="1" keyAttribute="1" defaultMemberUniqueName="[Working Consultant Specialty].[Consultant Specialty].[All]" allUniqueName="[Working Consultant Specialty].[Consultant Specialty].[All]" dimensionUniqueName="[Working Consultant Specialty]" displayFolder="" count="0" unbalanced="0"/>
    <cacheHierarchy uniqueName="[Working Consultant Specialty].[Consultant Specialty Code]" caption="Working Consultant Specialty.Consultant Specialty Code" attribute="1" defaultMemberUniqueName="[Working Consultant Specialty].[Consultant Specialty Code].[All]" allUniqueName="[Working Consultant Specialty].[Consultant Specialty Code].[All]" dimensionUniqueName="[Working Consultant Specialty]" displayFolder="" count="0" unbalanced="0"/>
    <cacheHierarchy uniqueName="[Drug].[Alpha]" caption="Alpha" attribute="1" defaultMemberUniqueName="[Drug].[Alpha].[All]" allUniqueName="[Drug].[Alpha].[All]" dimensionUniqueName="[Drug]" displayFolder="" count="0" unbalanced="0" hidden="1"/>
    <cacheHierarchy uniqueName="[Inpatient Diagnosis].[Index Description]" caption="Inpatient Diagnosis.Index Description" attribute="1" defaultMemberUniqueName="[Inpatient Diagnosis].[Index Description].[All]" allUniqueName="[Inpatient Diagnosis].[Index Description].[All]" dimensionUniqueName="[Inpatient Diagnosis]" displayFolder="" count="0" unbalanced="0" hidden="1"/>
    <cacheHierarchy uniqueName="[Inpatient Diagnosis 2].[Index Description]" caption="Inpatient Diagnosis 2.Index Description" attribute="1" defaultMemberUniqueName="[Inpatient Diagnosis 2].[Index Description].[All]" allUniqueName="[Inpatient Diagnosis 2].[Index Description].[All]" dimensionUniqueName="[Inpatient Diagnosis 2]" displayFolder="" count="0" unbalanced="0" hidden="1"/>
    <cacheHierarchy uniqueName="[Inpatient Diagnosis 3].[Index Description]" caption="Inpatient Diagnosis 3.Index Description" attribute="1" defaultMemberUniqueName="[Inpatient Diagnosis 3].[Index Description].[All]" allUniqueName="[Inpatient Diagnosis 3].[Index Description].[All]" dimensionUniqueName="[Inpatient Diagnosis 3]" displayFolder="" count="0" unbalanced="0" hidden="1"/>
    <cacheHierarchy uniqueName="[Inpatient Diagnosis 4].[Index Description]" caption="Inpatient Diagnosis 4.Index Description" attribute="1" defaultMemberUniqueName="[Inpatient Diagnosis 4].[Index Description].[All]" allUniqueName="[Inpatient Diagnosis 4].[Index Description].[All]" dimensionUniqueName="[Inpatient Diagnosis 4]" displayFolder="" count="0" unbalanced="0" hidden="1"/>
    <cacheHierarchy uniqueName="[Inpatient Episode].[Episode]" caption="Episode" attribute="1" keyAttribute="1" defaultMemberUniqueName="[Inpatient Episode].[Episode].[All]" allUniqueName="[Inpatient Episode].[Episode].[All]" dimensionUniqueName="[Inpatient Episode]" displayFolder="" count="0" unbalanced="0" hidden="1"/>
    <cacheHierarchy uniqueName="[Inpatient Operation].[Index Description]" caption="Inpatient Operation.Index Description" attribute="1" defaultMemberUniqueName="[Inpatient Operation].[Index Description].[All]" allUniqueName="[Inpatient Operation].[Index Description].[All]" dimensionUniqueName="[Inpatient Operation]" displayFolder="" count="0" unbalanced="0" hidden="1"/>
    <cacheHierarchy uniqueName="[Inpatient Operation].[Index OPCSCODE]" caption="Inpatient Operation.Index OPCSCODE" attribute="1" defaultMemberUniqueName="[Inpatient Operation].[Index OPCSCODE].[All]" allUniqueName="[Inpatient Operation].[Index OPCSCODE].[All]" dimensionUniqueName="[Inpatient Operation]" displayFolder="" count="0" unbalanced="0" hidden="1"/>
    <cacheHierarchy uniqueName="[Inpatient Operation 2].[Index Description]" caption="Inpatient Operation 2.Index Description" attribute="1" defaultMemberUniqueName="[Inpatient Operation 2].[Index Description].[All]" allUniqueName="[Inpatient Operation 2].[Index Description].[All]" dimensionUniqueName="[Inpatient Operation 2]" displayFolder="" count="0" unbalanced="0" hidden="1"/>
    <cacheHierarchy uniqueName="[Inpatient Operation 2].[Index OPCSCODE]" caption="Inpatient Operation 2.Index OPCSCODE" attribute="1" defaultMemberUniqueName="[Inpatient Operation 2].[Index OPCSCODE].[All]" allUniqueName="[Inpatient Operation 2].[Index OPCSCODE].[All]" dimensionUniqueName="[Inpatient Operation 2]" displayFolder="" count="0" unbalanced="0" hidden="1"/>
    <cacheHierarchy uniqueName="[Inpatient Operation 3].[Index Description]" caption="Inpatient Operation 3.Index Description" attribute="1" defaultMemberUniqueName="[Inpatient Operation 3].[Index Description].[All]" allUniqueName="[Inpatient Operation 3].[Index Description].[All]" dimensionUniqueName="[Inpatient Operation 3]" displayFolder="" count="0" unbalanced="0" hidden="1"/>
    <cacheHierarchy uniqueName="[Inpatient Operation 3].[Index OPCSCODE]" caption="Inpatient Operation 3.Index OPCSCODE" attribute="1" defaultMemberUniqueName="[Inpatient Operation 3].[Index OPCSCODE].[All]" allUniqueName="[Inpatient Operation 3].[Index OPCSCODE].[All]" dimensionUniqueName="[Inpatient Operation 3]" displayFolder="" count="0" unbalanced="0" hidden="1"/>
    <cacheHierarchy uniqueName="[Inpatient Operation 4].[Index Description]" caption="Inpatient Operation 4.Index Description" attribute="1" defaultMemberUniqueName="[Inpatient Operation 4].[Index Description].[All]" allUniqueName="[Inpatient Operation 4].[Index Description].[All]" dimensionUniqueName="[Inpatient Operation 4]" displayFolder="" count="0" unbalanced="0" hidden="1"/>
    <cacheHierarchy uniqueName="[Inpatient Operation 4].[Index OPCSCODE]" caption="Inpatient Operation 4.Index OPCSCODE" attribute="1" defaultMemberUniqueName="[Inpatient Operation 4].[Index OPCSCODE].[All]" allUniqueName="[Inpatient Operation 4].[Index OPCSCODE].[All]" dimensionUniqueName="[Inpatient Operation 4]" displayFolder="" count="0" unbalanced="0" hidden="1"/>
    <cacheHierarchy uniqueName="[Inpatient Patient].[Patient]" caption="Patient" attribute="1" keyAttribute="1" defaultMemberUniqueName="[Inpatient Patient].[Patient].[All]" allUniqueName="[Inpatient Patient].[Patient].[All]" dimensionUniqueName="[Inpatient Patient]" displayFolder="" count="0" unbalanced="0" hidden="1"/>
    <cacheHierarchy uniqueName="[Qof].[QOF Indicator]" caption="QOF Indicator" attribute="1" keyAttribute="1" defaultMemberUniqueName="[Qof].[QOF Indicator].[All]" allUniqueName="[Qof].[QOF Indicator].[All]" dimensionUniqueName="[Qof]" displayFolder="" count="0" unbalanced="0" hidden="1"/>
    <cacheHierarchy uniqueName="[Qof].[Therapy Area]" caption="Therapy Area" attribute="1" defaultMemberUniqueName="[Qof].[Therapy Area].[All]" allUniqueName="[Qof].[Therapy Area].[All]" dimensionUniqueName="[Qof]" displayFolder="" count="0" unbalanced="0" hidden="1"/>
    <cacheHierarchy uniqueName="[Measures].[Outpatient Days Waiting]" caption="Outpatient Days Waiting" measure="1" displayFolder="" measureGroup="Outpatient Episode" count="0"/>
    <cacheHierarchy uniqueName="[Measures].[Outpatient Episode Cost]" caption="Outpatient Episode Cost" measure="1" displayFolder="" measureGroup="Outpatient Episode" count="0"/>
    <cacheHierarchy uniqueName="[Measures].[Outpatient Episode Count]" caption="Outpatient Episode Count" measure="1" displayFolder="" measureGroup="Outpatient Episode" count="0"/>
    <cacheHierarchy uniqueName="[Measures].[Numerator]" caption="Numerator" measure="1" displayFolder="" measureGroup="QOF" count="0"/>
    <cacheHierarchy uniqueName="[Measures].[Denominator]" caption="Denominator" measure="1" displayFolder="" measureGroup="QOF" count="0"/>
    <cacheHierarchy uniqueName="[Measures].[Numerator Normal By Register]" caption="Numerator Normal By Register" measure="1" displayFolder="" measureGroup="QOF" count="0"/>
    <cacheHierarchy uniqueName="[Measures].[Denominator Normal By Register]" caption="Denominator Normal By Register" measure="1" displayFolder="" measureGroup="QOF" count="0"/>
    <cacheHierarchy uniqueName="[Measures].[Numerator Normal By Prevalence]" caption="Numerator Normal By Prevalence" measure="1" displayFolder="" measureGroup="QOF" count="0"/>
    <cacheHierarchy uniqueName="[Measures].[Denominator Normal By Prevalence]" caption="Denominator Normal By Prevalence" measure="1" displayFolder="" measureGroup="QOF" count="0"/>
    <cacheHierarchy uniqueName="[Measures].[Prevalence]" caption="Prevalence" measure="1" displayFolder="" measureGroup="QOF" count="0"/>
    <cacheHierarchy uniqueName="[Measures].[Exceptions]" caption="Exceptions" measure="1" displayFolder="" measureGroup="QOF" count="0"/>
    <cacheHierarchy uniqueName="[Measures].[Items]" caption="Items" measure="1" displayFolder="" measureGroup="Prescriptions" count="0"/>
    <cacheHierarchy uniqueName="[Measures].[NIC]" caption="NIC" measure="1" displayFolder="" measureGroup="Prescriptions" count="0"/>
    <cacheHierarchy uniqueName="[Measures].[Actual Cost]" caption="Actual Cost" measure="1" displayFolder="" measureGroup="Prescriptions" count="0"/>
    <cacheHierarchy uniqueName="[Measures].[Bed Days In Spell]" caption="Bed Days In Spell" measure="1" displayFolder="" measureGroup="Inpatient Episode" count="0"/>
    <cacheHierarchy uniqueName="[Measures].[Bed Days In Episode]" caption="Bed Days In Episode" measure="1" displayFolder="" measureGroup="Inpatient Episode" count="0" oneField="1">
      <fieldsUsage count="1">
        <fieldUsage x="0"/>
      </fieldsUsage>
    </cacheHierarchy>
    <cacheHierarchy uniqueName="[Measures].[Pre Op Duration]" caption="Pre Op Duration" measure="1" displayFolder="" measureGroup="Inpatient Episode" count="0"/>
    <cacheHierarchy uniqueName="[Measures].[Post Op Duration]" caption="Post Op Duration" measure="1" displayFolder="" measureGroup="Inpatient Episode" count="0"/>
    <cacheHierarchy uniqueName="[Measures].[Bed Days In Year]" caption="Bed Days In Year" measure="1" displayFolder="" measureGroup="Inpatient Episode" count="0"/>
    <cacheHierarchy uniqueName="[Measures].[Elective Waiting Time]" caption="Elective Waiting Time" measure="1" displayFolder="" measureGroup="Inpatient Episode" count="0"/>
    <cacheHierarchy uniqueName="[Measures].[Critical Care Days]" caption="Critical Care Days" measure="1" displayFolder="" measureGroup="Inpatient Episode" count="0"/>
    <cacheHierarchy uniqueName="[Measures].[Excess Bed Days]" caption="Excess Bed Days" measure="1" displayFolder="" measureGroup="Inpatient Episode" count="0"/>
    <cacheHierarchy uniqueName="[Measures].[Excess Bed Days Cost]" caption="Excess Bed Days Cost" measure="1" displayFolder="" measureGroup="Inpatient Episode" count="0"/>
    <cacheHierarchy uniqueName="[Measures].[Inpatient Episode Cost]" caption="Inpatient Episode Cost" measure="1" displayFolder="" measureGroup="Inpatient Episode" count="0" oneField="1">
      <fieldsUsage count="1">
        <fieldUsage x="1"/>
      </fieldsUsage>
    </cacheHierarchy>
    <cacheHierarchy uniqueName="[Measures].[Inpatient Episode Count]" caption="Inpatient Episode Count" measure="1" displayFolder="" measureGroup="Inpatient Episode" count="0" oneField="1">
      <fieldsUsage count="1">
        <fieldUsage x="9"/>
      </fieldsUsage>
    </cacheHierarchy>
    <cacheHierarchy uniqueName="[Measures].[Admissions Count]" caption="Admissions Count" measure="1" displayFolder="" measureGroup="Inpatient Episode" count="0" oneField="1">
      <fieldsUsage count="1">
        <fieldUsage x="8"/>
      </fieldsUsage>
    </cacheHierarchy>
    <cacheHierarchy uniqueName="[Measures].[Outpatient Count]" caption="Outpatient Count" measure="1" displayFolder="" measureGroup="Outpatient Patient" count="0"/>
    <cacheHierarchy uniqueName="[Measures].[Inpatient Patient Count]" caption="Inpatient Patient Count" measure="1" displayFolder="" measureGroup="Inpatient Patient" count="0"/>
    <cacheHierarchy uniqueName="[Measures].[Admissions Patient]" caption="Admissions Patient" measure="1" displayFolder="Admissions" measureGroup="Inpatient Episode" count="0"/>
    <cacheHierarchy uniqueName="[Measures].[Admissions Cost]" caption="Admissions Cost" measure="1" displayFolder="Cost" measureGroup="Inpatient Episode" count="0"/>
    <cacheHierarchy uniqueName="[Measures].[Patient Count Elective]" caption="Patient Count Elective" measure="1" displayFolder="Admissions" measureGroup="Inpatient Episode" count="0"/>
    <cacheHierarchy uniqueName="[Measures].[Elective Non-Day Case Cost]" caption="Elective Non-Day Case Cost" measure="1" displayFolder="Cost" measureGroup="Inpatient Episode" count="0"/>
    <cacheHierarchy uniqueName="[Measures].[Elective Non-Day Case CPP]" caption="Elective Non-Day Case CPP" measure="1" displayFolder="Cost" measureGroup="Inpatient Episode" count="0"/>
    <cacheHierarchy uniqueName="[Measures].[Patient Count Non-Elective]" caption="Patient Count Non-Elective" measure="1" displayFolder="Admissions" measureGroup="Inpatient Episode" count="0"/>
    <cacheHierarchy uniqueName="[Measures].[Non-Elective Cost]" caption="Non-Elective Cost" measure="1" displayFolder="Cost" measureGroup="Inpatient Episode" count="0"/>
    <cacheHierarchy uniqueName="[Measures].[Non-Elective CPP]" caption="Non-Elective CPP" measure="1" displayFolder="Cost" measureGroup="Inpatient Episode" count="0"/>
    <cacheHierarchy uniqueName="[Measures].[Excess Bed Days CPP]" caption="Excess Bed Days CPP" measure="1" displayFolder="Cost" measureGroup="Inpatient Episode" count="0"/>
    <cacheHierarchy uniqueName="[Measures].[First/Followup ratio]" caption="First/Followup ratio" measure="1" displayFolder="" measureGroup="Outpatient Episode" count="0"/>
    <cacheHierarchy uniqueName="[Measures].[Qof Exception Reported]" caption="Qof Exception Reported" measure="1" displayFolder="" measureGroup="QOF" count="0"/>
    <cacheHierarchy uniqueName="[Measures].[Qof Not Treated on Target]" caption="Qof Not Treated on Target" measure="1" displayFolder="" measureGroup="QOF" count="0"/>
    <cacheHierarchy uniqueName="[Measures].[Qof Exception Reported %]" caption="Qof Exception Reported %" measure="1" displayFolder="" measureGroup="QOF" count="0"/>
    <cacheHierarchy uniqueName="[Measures].[Qof Patient Register]" caption="Qof Patient Register" measure="1" displayFolder="" measureGroup="QOF" count="0"/>
    <cacheHierarchy uniqueName="[Measures].[Qof Disease Register]" caption="Qof Disease Register" measure="1" displayFolder="" measureGroup="QOF" count="0"/>
    <cacheHierarchy uniqueName="[Measures].[Points]" caption="Points" measure="1" displayFolder="" measureGroup="QOF" count="0"/>
    <cacheHierarchy uniqueName="[Measures].[Underlying Achievement]" caption="Underlying Achievement" measure="1" displayFolder="" measureGroup="QOF" count="0"/>
    <cacheHierarchy uniqueName="[Measures].[NIC per Patient]" caption="NIC per Patient" measure="1" displayFolder="" measureGroup="Prescriptions" count="0"/>
    <cacheHierarchy uniqueName="[Measures].[Actual Cost per Patient]" caption="Actual Cost per Patient" measure="1" displayFolder="" measureGroup="Inpatient Episode" count="0"/>
    <cacheHierarchy uniqueName="[Measures].[Items per Patient]" caption="Items per Patient" measure="1" displayFolder="" measureGroup="Prescriptions" count="0"/>
    <cacheHierarchy uniqueName="[Measures].[Points 1]" caption="Points 1" measure="1" displayFolder="" measureGroup="Qof Points" count="0" hidden="1"/>
    <cacheHierarchy uniqueName="[Measures].[Qof Disease Register 1]" caption="Qof Disease Register 1" measure="1" displayFolder="" measureGroup="Qof Disease Register" count="0" hidden="1"/>
    <cacheHierarchy uniqueName="[Measures].[Qof Patient Register 1]" caption="Qof Patient Register 1" measure="1" displayFolder="" measureGroup="Qof Patient" count="0" hidden="1"/>
    <cacheHierarchy uniqueName="[Measures].[Episode Diagnosis Count]" caption="Episode Diagnosis Count" measure="1" displayFolder="" measureGroup="Episode Diagnosis" count="0" hidden="1"/>
    <cacheHierarchy uniqueName="[Measures].[Episode Operation Count]" caption="Episode Operation Count" measure="1" displayFolder="" measureGroup="Episode Operation" count="0" hidden="1"/>
  </cacheHierarchies>
  <kpis count="0"/>
  <dimensions count="39">
    <dimension name="Administrative Category" uniqueName="[Administrative Category]" caption="Administrative Category"/>
    <dimension name="Admission" uniqueName="[Admission]" caption="Admission"/>
    <dimension name="Admission Date" uniqueName="[Admission Date]" caption="Admission Date"/>
    <dimension name="Admission Method" uniqueName="[Admission Method]" caption="Admission Method"/>
    <dimension name="Age" uniqueName="[Age]" caption="Age"/>
    <dimension name="Attendance Type" uniqueName="[Attendance Type]" caption="Attendance Type"/>
    <dimension name="Contracted Consultant Specialty" uniqueName="[Contracted Consultant Specialty]" caption="Contracted Consultant Specialty"/>
    <dimension name="Date" uniqueName="[Date]" caption="Date"/>
    <dimension name="Deprivation" uniqueName="[Deprivation]" caption="Deprivation"/>
    <dimension name="Discharge Method" uniqueName="[Discharge Method]" caption="Discharge Method"/>
    <dimension name="Drug" uniqueName="[Drug]" caption="Drug"/>
    <dimension name="Episode End Date" uniqueName="[Episode End Date]" caption="Episode End Date"/>
    <dimension name="Episode Start Date" uniqueName="[Episode Start Date]" caption="Episode Start Date"/>
    <dimension name="Ethnicity" uniqueName="[Ethnicity]" caption="Ethnicity"/>
    <dimension name="Gender" uniqueName="[Gender]" caption="Gender"/>
    <dimension name="HRG Code" uniqueName="[HRG Code]" caption="HRG Code"/>
    <dimension name="Inpatient Diagnosis" uniqueName="[Inpatient Diagnosis]" caption="Inpatient Diagnosis"/>
    <dimension name="Inpatient Diagnosis 2" uniqueName="[Inpatient Diagnosis 2]" caption="Inpatient Diagnosis 2"/>
    <dimension name="Inpatient Diagnosis 3" uniqueName="[Inpatient Diagnosis 3]" caption="Inpatient Diagnosis 3"/>
    <dimension name="Inpatient Diagnosis 4" uniqueName="[Inpatient Diagnosis 4]" caption="Inpatient Diagnosis 4"/>
    <dimension name="Inpatient Operation" uniqueName="[Inpatient Operation]" caption="Inpatient Operation"/>
    <dimension name="Inpatient Operation 2" uniqueName="[Inpatient Operation 2]" caption="Inpatient Operation 2"/>
    <dimension name="Inpatient Operation 3" uniqueName="[Inpatient Operation 3]" caption="Inpatient Operation 3"/>
    <dimension name="Inpatient Operation 4" uniqueName="[Inpatient Operation 4]" caption="Inpatient Operation 4"/>
    <dimension name="Length of Stay - Episode" uniqueName="[Length of Stay - Episode]" caption="Length of Stay - Episode"/>
    <dimension name="Length of Stay - Spell" uniqueName="[Length of Stay - Spell]" caption="Length of Stay - Spell"/>
    <dimension measure="1" name="Measures" uniqueName="[Measures]" caption="Measures"/>
    <dimension name="Money Scale" uniqueName="[Money Scale]" caption="Money Scale"/>
    <dimension name="Normal" uniqueName="[Normal]" caption="Normal"/>
    <dimension name="Organisation" uniqueName="[Organisation]" caption="Organisation"/>
    <dimension name="Patient Classification" uniqueName="[Patient Classification]" caption="Patient Classification"/>
    <dimension name="Planned Patient Classification" uniqueName="[Planned Patient Classification]" caption="Planned Patient Classification"/>
    <dimension name="Provider" uniqueName="[Provider]" caption="Provider"/>
    <dimension name="Qof" uniqueName="[Qof]" caption="Qof"/>
    <dimension name="Readmission" uniqueName="[Readmission]" caption="Readmission"/>
    <dimension name="Referral Source" uniqueName="[Referral Source]" caption="Referral Source"/>
    <dimension name="Service Type" uniqueName="[Service Type]" caption="Service Type"/>
    <dimension name="Staff Type" uniqueName="[Staff Type]" caption="Staff Type"/>
    <dimension name="Working Consultant Specialty" uniqueName="[Working Consultant Specialty]" caption="Working Consultant Specialty"/>
  </dimensions>
  <measureGroups count="11">
    <measureGroup name="Episode Diagnosis" caption="Episode Diagnosis"/>
    <measureGroup name="Episode Operation" caption="Episode Operation"/>
    <measureGroup name="Inpatient Episode" caption="Inpatient Episode"/>
    <measureGroup name="Inpatient Patient" caption="Inpatient Patient"/>
    <measureGroup name="Outpatient Episode" caption="Outpatient Episode"/>
    <measureGroup name="Outpatient Patient" caption="Outpatient Patient"/>
    <measureGroup name="Prescriptions" caption="Prescriptions"/>
    <measureGroup name="QOF" caption="QOF"/>
    <measureGroup name="Qof Disease Register" caption="Qof Disease Register"/>
    <measureGroup name="Qof Patient" caption="Qof Patient"/>
    <measureGroup name="Qof Points" caption="Qof Points"/>
  </measureGroups>
  <maps count="131">
    <map measureGroup="0" dimension="0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29"/>
    <map measureGroup="0" dimension="30"/>
    <map measureGroup="0" dimension="32"/>
    <map measureGroup="0" dimension="34"/>
    <map measureGroup="0" dimension="38"/>
    <map measureGroup="1" dimension="0"/>
    <map measureGroup="1" dimension="2"/>
    <map measureGroup="1" dimension="3"/>
    <map measureGroup="1" dimension="4"/>
    <map measureGroup="1" dimension="6"/>
    <map measureGroup="1" dimension="8"/>
    <map measureGroup="1" dimension="9"/>
    <map measureGroup="1" dimension="11"/>
    <map measureGroup="1" dimension="12"/>
    <map measureGroup="1" dimension="13"/>
    <map measureGroup="1" dimension="14"/>
    <map measureGroup="1" dimension="15"/>
    <map measureGroup="1" dimension="20"/>
    <map measureGroup="1" dimension="29"/>
    <map measureGroup="1" dimension="30"/>
    <map measureGroup="1" dimension="31"/>
    <map measureGroup="1" dimension="32"/>
    <map measureGroup="1" dimension="34"/>
    <map measureGroup="1" dimension="38"/>
    <map measureGroup="2" dimension="0"/>
    <map measureGroup="2" dimension="1"/>
    <map measureGroup="2" dimension="2"/>
    <map measureGroup="2" dimension="3"/>
    <map measureGroup="2" dimension="4"/>
    <map measureGroup="2" dimension="6"/>
    <map measureGroup="2" dimension="7"/>
    <map measureGroup="2" dimension="8"/>
    <map measureGroup="2" dimension="9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20"/>
    <map measureGroup="2" dimension="24"/>
    <map measureGroup="2" dimension="25"/>
    <map measureGroup="2" dimension="29"/>
    <map measureGroup="2" dimension="30"/>
    <map measureGroup="2" dimension="32"/>
    <map measureGroup="2" dimension="34"/>
    <map measureGroup="2" dimension="38"/>
    <map measureGroup="3" dimension="0"/>
    <map measureGroup="3" dimension="1"/>
    <map measureGroup="3" dimension="2"/>
    <map measureGroup="3" dimension="3"/>
    <map measureGroup="3" dimension="4"/>
    <map measureGroup="3" dimension="6"/>
    <map measureGroup="3" dimension="7"/>
    <map measureGroup="3" dimension="8"/>
    <map measureGroup="3" dimension="9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20"/>
    <map measureGroup="3" dimension="24"/>
    <map measureGroup="3" dimension="25"/>
    <map measureGroup="3" dimension="29"/>
    <map measureGroup="3" dimension="30"/>
    <map measureGroup="3" dimension="32"/>
    <map measureGroup="3" dimension="34"/>
    <map measureGroup="3" dimension="38"/>
    <map measureGroup="4" dimension="0"/>
    <map measureGroup="4" dimension="4"/>
    <map measureGroup="4" dimension="5"/>
    <map measureGroup="4" dimension="6"/>
    <map measureGroup="4" dimension="7"/>
    <map measureGroup="4" dimension="8"/>
    <map measureGroup="4" dimension="13"/>
    <map measureGroup="4" dimension="14"/>
    <map measureGroup="4" dimension="29"/>
    <map measureGroup="4" dimension="32"/>
    <map measureGroup="4" dimension="35"/>
    <map measureGroup="4" dimension="36"/>
    <map measureGroup="4" dimension="37"/>
    <map measureGroup="4" dimension="38"/>
    <map measureGroup="5" dimension="0"/>
    <map measureGroup="5" dimension="4"/>
    <map measureGroup="5" dimension="5"/>
    <map measureGroup="5" dimension="6"/>
    <map measureGroup="5" dimension="7"/>
    <map measureGroup="5" dimension="8"/>
    <map measureGroup="5" dimension="13"/>
    <map measureGroup="5" dimension="14"/>
    <map measureGroup="5" dimension="16"/>
    <map measureGroup="5" dimension="20"/>
    <map measureGroup="5" dimension="29"/>
    <map measureGroup="5" dimension="32"/>
    <map measureGroup="5" dimension="35"/>
    <map measureGroup="5" dimension="36"/>
    <map measureGroup="5" dimension="37"/>
    <map measureGroup="5" dimension="38"/>
    <map measureGroup="6" dimension="7"/>
    <map measureGroup="6" dimension="10"/>
    <map measureGroup="6" dimension="27"/>
    <map measureGroup="6" dimension="29"/>
    <map measureGroup="7" dimension="7"/>
    <map measureGroup="7" dimension="28"/>
    <map measureGroup="7" dimension="29"/>
    <map measureGroup="7" dimension="33"/>
    <map measureGroup="8" dimension="7"/>
    <map measureGroup="8" dimension="29"/>
    <map measureGroup="8" dimension="33"/>
    <map measureGroup="9" dimension="7"/>
    <map measureGroup="9" dimension="29"/>
    <map measureGroup="10" dimension="7"/>
    <map measureGroup="10" dimension="28"/>
    <map measureGroup="10" dimension="29"/>
    <map measureGroup="10" dimension="3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subtotalHiddenItems="1" itemPrintTitles="1" createdVersion="4" indent="0" outline="1" outlineData="1" multipleFieldFilters="0" fieldListSortAscending="1">
  <location ref="A5:I261" firstHeaderRow="1" firstDataRow="3" firstDataCol="1" rowPageCount="3" colPageCount="1"/>
  <pivotFields count="26">
    <pivotField dataField="1" showAll="0"/>
    <pivotField dataField="1" showAll="0"/>
    <pivotField axis="axisCol" allDrilled="1" showAll="0" dataSourceSort="1" defaultAttributeDrillState="1">
      <items count="6">
        <item s="1" x="0"/>
        <item x="1"/>
        <item x="2"/>
        <item n="2010/11" x="3"/>
        <item x="4"/>
        <item t="default"/>
      </items>
    </pivotField>
    <pivotField axis="axisPage" allDrilled="1" showAll="0" dataSourceSort="1" defaultAttributeDrillState="1">
      <items count="3">
        <item s="1" x="0"/>
        <item x="1"/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allDrilled="1" showAll="0" dataSourceSort="1" defaultAttributeDrillState="1"/>
    <pivotField showAll="0" dataSourceSort="1" defaultSubtotal="0" showPropTip="1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8">
        <item c="1" x="0" d="1"/>
        <item c="1" x="1"/>
        <item c="1" x="2" d="1"/>
        <item c="1" x="3" d="1"/>
        <item c="1" x="4"/>
        <item c="1" x="5" d="1"/>
        <item c="1" x="6" d="1"/>
        <item t="default"/>
      </items>
    </pivotField>
    <pivotField axis="axisRow" showAll="0" dataSourceSort="1">
      <items count="27">
        <item c="1" x="0"/>
        <item c="1" x="1" d="1"/>
        <item c="1" x="2" d="1"/>
        <item c="1" x="3" d="1"/>
        <item c="1" x="4" d="1"/>
        <item c="1" x="5" d="1"/>
        <item c="1" x="6" d="1"/>
        <item c="1" x="7" d="1"/>
        <item c="1" x="8" d="1"/>
        <item c="1" x="9" d="1"/>
        <item c="1" x="10" d="1"/>
        <item c="1" x="11" d="1"/>
        <item c="1" x="12" d="1"/>
        <item c="1" x="13" d="1"/>
        <item c="1" x="14" d="1"/>
        <item c="1" x="15" d="1"/>
        <item c="1" x="16" d="1"/>
        <item c="1" x="17" d="1"/>
        <item c="1" x="18" d="1"/>
        <item c="1" x="19" d="1"/>
        <item c="1" x="20" d="1"/>
        <item c="1" x="21" d="1"/>
        <item c="1" x="22" d="1"/>
        <item c="1" x="23" d="1"/>
        <item c="1" x="24" d="1"/>
        <item c="1" x="25" d="1"/>
        <item t="default"/>
      </items>
    </pivotField>
    <pivotField axis="axisRow" showAll="0" dataSourceSort="1">
      <items count="221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3">
    <field x="11"/>
    <field x="12"/>
    <field x="13"/>
  </rowFields>
  <rowItems count="254">
    <i>
      <x/>
    </i>
    <i r="1">
      <x/>
    </i>
    <i>
      <x v="1"/>
    </i>
    <i>
      <x v="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>
      <x v="3"/>
    </i>
    <i r="1">
      <x v="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1">
      <x v="3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1">
      <x v="5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1">
      <x v="6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7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1">
      <x v="8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1">
      <x v="9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>
      <x v="4"/>
    </i>
    <i>
      <x v="5"/>
    </i>
    <i r="1">
      <x v="10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1">
      <x v="11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1">
      <x v="12"/>
    </i>
    <i r="2">
      <x v="113"/>
    </i>
    <i r="2">
      <x v="114"/>
    </i>
    <i r="2">
      <x v="115"/>
    </i>
    <i r="2">
      <x v="116"/>
    </i>
    <i r="2">
      <x v="117"/>
    </i>
    <i r="1">
      <x v="13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1">
      <x v="14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1">
      <x v="15"/>
    </i>
    <i r="2">
      <x v="138"/>
    </i>
    <i r="2">
      <x v="139"/>
    </i>
    <i r="2">
      <x v="140"/>
    </i>
    <i r="2">
      <x v="141"/>
    </i>
    <i r="2">
      <x v="142"/>
    </i>
    <i r="2">
      <x v="143"/>
    </i>
    <i r="1">
      <x v="16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1">
      <x v="17"/>
    </i>
    <i r="2">
      <x v="153"/>
    </i>
    <i r="2">
      <x v="154"/>
    </i>
    <i r="2">
      <x v="155"/>
    </i>
    <i r="2">
      <x v="156"/>
    </i>
    <i r="2">
      <x v="157"/>
    </i>
    <i r="1">
      <x v="18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>
      <x v="6"/>
    </i>
    <i r="1">
      <x v="19"/>
    </i>
    <i r="2">
      <x v="168"/>
    </i>
    <i r="2">
      <x v="169"/>
    </i>
    <i r="2">
      <x v="170"/>
    </i>
    <i r="2">
      <x v="171"/>
    </i>
    <i r="1">
      <x v="20"/>
    </i>
    <i r="2">
      <x v="172"/>
    </i>
    <i r="2">
      <x v="173"/>
    </i>
    <i r="2">
      <x v="174"/>
    </i>
    <i r="2">
      <x v="175"/>
    </i>
    <i r="2">
      <x v="176"/>
    </i>
    <i r="1">
      <x v="21"/>
    </i>
    <i r="2">
      <x v="177"/>
    </i>
    <i r="2">
      <x v="178"/>
    </i>
    <i r="2">
      <x v="179"/>
    </i>
    <i r="1">
      <x v="22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1">
      <x v="23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1">
      <x v="24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1">
      <x v="25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t="grand">
      <x/>
    </i>
  </rowItems>
  <colFields count="2">
    <field x="2"/>
    <field x="-2"/>
  </colFields>
  <colItems count="8">
    <i>
      <x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3">
    <pageField fld="4" hier="70" name="[Inpatient Diagnosis].[ICD10 Code].&amp;[L030]" cap="L030"/>
    <pageField fld="10" hier="69" name="[Inpatient Diagnosis].[Diagnosis Type].&amp;[Primary]" cap="Primary"/>
    <pageField fld="3" hier="12" name="[Admission Method].[Admission Type].&amp;[Non-Elective]" cap="Non-Elective"/>
  </pageFields>
  <dataFields count="4">
    <dataField name="Patients" fld="8" baseField="0" baseItem="0"/>
    <dataField name="Bed Days" fld="0" baseField="0" baseItem="0"/>
    <dataField name="Cost" fld="1" baseField="0" baseItem="0"/>
    <dataField name="Episodes" fld="9" baseField="0" baseItem="0"/>
  </dataFields>
  <formats count="89">
    <format dxfId="242">
      <pivotArea type="all" dataOnly="0" outline="0" fieldPosition="0"/>
    </format>
    <format dxfId="241">
      <pivotArea type="all" dataOnly="0" outline="0" fieldPosition="0"/>
    </format>
    <format dxfId="240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2" count="0" selected="0"/>
        </references>
      </pivotArea>
    </format>
    <format dxfId="239">
      <pivotArea field="6" type="button" dataOnly="0" labelOnly="1" outline="0"/>
    </format>
    <format dxfId="238">
      <pivotArea field="4" type="button" dataOnly="0" labelOnly="1" outline="0" axis="axisPage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field="10" type="button" dataOnly="0" labelOnly="1" outline="0" axis="axisPage" fieldPosition="1"/>
    </format>
    <format dxfId="235">
      <pivotArea dataOnly="0" labelOnly="1" outline="0" fieldPosition="0">
        <references count="1">
          <reference field="10" count="0"/>
        </references>
      </pivotArea>
    </format>
    <format dxfId="234">
      <pivotArea type="origin" dataOnly="0" labelOnly="1" outline="0" fieldPosition="0"/>
    </format>
    <format dxfId="233">
      <pivotArea field="3" type="button" dataOnly="0" labelOnly="1" outline="0" axis="axisPage" fieldPosition="2"/>
    </format>
    <format dxfId="232">
      <pivotArea field="2" type="button" dataOnly="0" labelOnly="1" outline="0" axis="axisCol" fieldPosition="0"/>
    </format>
    <format dxfId="231">
      <pivotArea field="-2" type="button" dataOnly="0" labelOnly="1" outline="0" axis="axisCol" fieldPosition="1"/>
    </format>
    <format dxfId="230">
      <pivotArea type="topRight" dataOnly="0" labelOnly="1" outline="0" fieldPosition="0"/>
    </format>
    <format dxfId="229">
      <pivotArea dataOnly="0" labelOnly="1" fieldPosition="0">
        <references count="1">
          <reference field="3" count="0"/>
        </references>
      </pivotArea>
    </format>
    <format dxfId="228">
      <pivotArea dataOnly="0" labelOnly="1" grandRow="1" outline="0" fieldPosition="0"/>
    </format>
    <format dxfId="227">
      <pivotArea dataOnly="0" labelOnly="1" fieldPosition="0">
        <references count="1">
          <reference field="2" count="0"/>
        </references>
      </pivotArea>
    </format>
    <format dxfId="22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22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22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223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4"/>
          </reference>
        </references>
      </pivotArea>
    </format>
    <format dxfId="222">
      <pivotArea collapsedLevelsAreSubtotals="1" fieldPosition="0">
        <references count="3">
          <reference field="4294967294" count="4" selected="0">
            <x v="0"/>
            <x v="1"/>
            <x v="2"/>
            <x v="3"/>
          </reference>
          <reference field="2" count="0" selected="0"/>
          <reference field="3" count="0"/>
        </references>
      </pivotArea>
    </format>
    <format dxfId="221">
      <pivotArea dataOnly="0" labelOnly="1" fieldPosition="0">
        <references count="1">
          <reference field="3" count="0"/>
        </references>
      </pivotArea>
    </format>
    <format dxfId="220">
      <pivotArea field="2" grandRow="1" outline="0" collapsedLevelsAreSubtotals="1" axis="axisCol" fieldPosition="0">
        <references count="2">
          <reference field="4294967294" count="4" selected="0">
            <x v="0"/>
            <x v="1"/>
            <x v="2"/>
            <x v="3"/>
          </reference>
          <reference field="2" count="0" selected="0"/>
        </references>
      </pivotArea>
    </format>
    <format dxfId="219">
      <pivotArea dataOnly="0" labelOnly="1" grandRow="1" outline="0" fieldPosition="0"/>
    </format>
    <format dxfId="218">
      <pivotArea field="3" type="button" dataOnly="0" labelOnly="1" outline="0" axis="axisPage" fieldPosition="2"/>
    </format>
    <format dxfId="21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21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214">
      <pivotArea outline="0" collapsedLevelsAreSubtotals="1" fieldPosition="0">
        <references count="2">
          <reference field="4294967294" count="1" selected="0">
            <x v="3"/>
          </reference>
          <reference field="2" count="1" selected="0">
            <x v="1"/>
          </reference>
        </references>
      </pivotArea>
    </format>
    <format dxfId="213">
      <pivotArea field="2" grandCol="1" outline="0" collapsedLevelsAreSubtotals="1" axis="axisCol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212">
      <pivotArea type="topRight" dataOnly="0" labelOnly="1" outline="0" offset="J1:N1" fieldPosition="0"/>
    </format>
    <format dxfId="211">
      <pivotArea dataOnly="0" labelOnly="1" offset="IV256" fieldPosition="0">
        <references count="1">
          <reference field="2" count="1">
            <x v="1"/>
          </reference>
        </references>
      </pivotArea>
    </format>
    <format dxfId="210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9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8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07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206">
      <pivotArea dataOnly="0" labelOnly="1" outline="0" fieldPosition="0">
        <references count="2">
          <reference field="4294967294" count="1">
            <x v="3"/>
          </reference>
          <reference field="2" count="1" selected="0">
            <x v="1"/>
          </reference>
        </references>
      </pivotArea>
    </format>
    <format dxfId="205">
      <pivotArea field="3" grandCol="1" collapsedLevelsAreSubtotals="1" axis="axisPage" fieldPosition="2">
        <references count="2">
          <reference field="4294967294" count="4" selected="0">
            <x v="0"/>
            <x v="1"/>
            <x v="2"/>
            <x v="3"/>
          </reference>
          <reference field="3" count="0"/>
        </references>
      </pivotArea>
    </format>
    <format dxfId="204">
      <pivotArea grandRow="1" grandCol="1"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203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2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1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00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99">
      <pivotArea field="3" grandCol="1" collapsedLevelsAreSubtotals="1" axis="axisPage" fieldPosition="2">
        <references count="2">
          <reference field="4294967294" count="4" selected="0">
            <x v="0"/>
            <x v="1"/>
            <x v="2"/>
            <x v="3"/>
          </reference>
          <reference field="3" count="0"/>
        </references>
      </pivotArea>
    </format>
    <format dxfId="198">
      <pivotArea grandRow="1" grandCol="1"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97">
      <pivotArea field="10" type="button" dataOnly="0" labelOnly="1" outline="0" axis="axisPage" fieldPosition="1"/>
    </format>
    <format dxfId="196">
      <pivotArea field="4" type="button" dataOnly="0" labelOnly="1" outline="0" axis="axisPage" fieldPosition="0"/>
    </format>
    <format dxfId="195">
      <pivotArea field="6" type="button" dataOnly="0" labelOnly="1" outline="0"/>
    </format>
    <format dxfId="194">
      <pivotArea field="2" grandCol="1" outline="0" collapsedLevelsAreSubtotals="1" axis="axisCol" fieldPosition="0">
        <references count="1">
          <reference field="4294967294" count="2" selected="0">
            <x v="2"/>
            <x v="3"/>
          </reference>
        </references>
      </pivotArea>
    </format>
    <format dxfId="193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2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1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90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89">
      <pivotArea field="11" type="button" dataOnly="0" labelOnly="1" outline="0" axis="axisRow" fieldPosition="0"/>
    </format>
    <format dxfId="188">
      <pivotArea field="11" type="button" dataOnly="0" labelOnly="1" outline="0" axis="axisRow" fieldPosition="0"/>
    </format>
    <format dxfId="187">
      <pivotArea collapsedLevelsAreSubtotals="1" fieldPosition="0">
        <references count="3">
          <reference field="4294967294" count="2" selected="0">
            <x v="1"/>
            <x v="2"/>
          </reference>
          <reference field="2" count="1" selected="0">
            <x v="3"/>
          </reference>
          <reference field="3" count="0"/>
        </references>
      </pivotArea>
    </format>
    <format dxfId="186">
      <pivotArea field="2" grandRow="1" outline="0" collapsedLevelsAreSubtotals="1" axis="axisCol" fieldPosition="0">
        <references count="2">
          <reference field="4294967294" count="2" selected="0">
            <x v="1"/>
            <x v="2"/>
          </reference>
          <reference field="2" count="1" selected="0">
            <x v="3"/>
          </reference>
        </references>
      </pivotArea>
    </format>
    <format dxfId="185">
      <pivotArea outline="0" collapsedLevelsAreSubtotals="1" fieldPosition="0">
        <references count="2">
          <reference field="4294967294" count="2" selected="0">
            <x v="1"/>
            <x v="2"/>
          </reference>
          <reference field="2" count="1" selected="0">
            <x v="1"/>
          </reference>
        </references>
      </pivotArea>
    </format>
    <format dxfId="184">
      <pivotArea outline="0" collapsedLevelsAreSubtotals="1" fieldPosition="0">
        <references count="2">
          <reference field="4294967294" count="2" selected="0">
            <x v="1"/>
            <x v="2"/>
          </reference>
          <reference field="2" count="1" selected="0">
            <x v="2"/>
          </reference>
        </references>
      </pivotArea>
    </format>
    <format dxfId="183">
      <pivotArea field="2" grandCol="1" outline="0" collapsedLevelsAreSubtotals="1" axis="axisCol" fieldPosition="0">
        <references count="1">
          <reference field="4294967294" count="2" selected="0">
            <x v="1"/>
            <x v="2"/>
          </reference>
        </references>
      </pivotArea>
    </format>
    <format dxfId="18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8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80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1"/>
          </reference>
        </references>
      </pivotArea>
    </format>
    <format dxfId="179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3"/>
          </reference>
        </references>
      </pivotArea>
    </format>
    <format dxfId="178">
      <pivotArea field="2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177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2"/>
          </reference>
        </references>
      </pivotArea>
    </format>
    <format dxfId="176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format>
    <format dxfId="175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0"/>
          </reference>
        </references>
      </pivotArea>
    </format>
    <format dxfId="17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7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7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71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0"/>
          </reference>
        </references>
      </pivotArea>
    </format>
    <format dxfId="170">
      <pivotArea field="12" grandCol="1" collapsedLevelsAreSubtotals="1" axis="axisRow" fieldPosition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2" count="0"/>
        </references>
      </pivotArea>
    </format>
    <format dxfId="169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1"/>
          </reference>
        </references>
      </pivotArea>
    </format>
    <format dxfId="168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2"/>
          </reference>
        </references>
      </pivotArea>
    </format>
    <format dxfId="167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3"/>
          </reference>
        </references>
      </pivotArea>
    </format>
    <format dxfId="166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4"/>
          </reference>
        </references>
      </pivotArea>
    </format>
    <format dxfId="165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5"/>
          </reference>
        </references>
      </pivotArea>
    </format>
    <format dxfId="164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6"/>
          </reference>
        </references>
      </pivotArea>
    </format>
    <format dxfId="163">
      <pivotArea field="3" grandCol="1" collapsedLevelsAreSubtotals="1" axis="axisPage" fieldPosition="2">
        <references count="2">
          <reference field="4294967294" count="3" selected="0">
            <x v="0"/>
            <x v="1"/>
            <x v="2"/>
          </reference>
          <reference field="3" count="1">
            <x v="0"/>
          </reference>
        </references>
      </pivotArea>
    </format>
    <format dxfId="162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0"/>
          </reference>
        </references>
      </pivotArea>
    </format>
    <format dxfId="161">
      <pivotArea field="12" grandCol="1" collapsedLevelsAreSubtotals="1" axis="axisRow" fieldPosition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2" count="0"/>
        </references>
      </pivotArea>
    </format>
    <format dxfId="160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1"/>
          </reference>
        </references>
      </pivotArea>
    </format>
    <format dxfId="159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2"/>
          </reference>
        </references>
      </pivotArea>
    </format>
    <format dxfId="158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3"/>
          </reference>
        </references>
      </pivotArea>
    </format>
    <format dxfId="157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4"/>
          </reference>
        </references>
      </pivotArea>
    </format>
    <format dxfId="156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5"/>
          </reference>
        </references>
      </pivotArea>
    </format>
    <format dxfId="155">
      <pivotArea field="11" grandCol="1" collapsedLevelsAreSubtotals="1" axis="axisRow" fieldPosition="0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6"/>
          </reference>
        </references>
      </pivotArea>
    </format>
    <format dxfId="154">
      <pivotArea dataOnly="0" labelOnly="1" outline="0" fieldPosition="0">
        <references count="1">
          <reference field="10" count="0"/>
        </references>
      </pivotArea>
    </format>
  </formats>
  <pivotHierarchies count="24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Inpatient Diagnosis].[Diagnosis Type].&amp;[Primary]"/>
      </members>
    </pivotHierarchy>
    <pivotHierarchy multipleItemSelectionAllowed="1">
      <mps count="1">
        <mp field="5"/>
      </mps>
      <members count="4" level="1">
        <member name="[Inpatient Diagnosis].[ICD10 Code].&amp;[L030]"/>
        <member name="[Inpatient Diagnosis].[ICD10 Code].&amp;[L031]"/>
        <member name="[Inpatient Diagnosis].[ICD10 Code].&amp;[L038]"/>
        <member name="[Inpatient Diagnosis].[ICD10 Code].&amp;[L03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7"/>
      </mps>
      <members count="1" level="1">
        <member name="[Organisation].[PCT].&amp;[Worcestershire PCT]"/>
      </members>
    </pivotHierarchy>
    <pivotHierarchy/>
    <pivotHierarchy/>
    <pivotHierarchy>
      <mps count="11"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Bed Day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Cost"/>
    <pivotHierarchy dragToRow="0" dragToCol="0" dragToPage="0" dragToData="1" caption="Episodes"/>
    <pivotHierarchy dragToRow="0" dragToCol="0" dragToPage="0" dragToData="1" caption="Patient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50"/>
  </rowHierarchiesUsage>
  <colHierarchiesUsage count="2">
    <colHierarchyUsage hierarchyUsage="3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subtotalHiddenItems="1" itemPrintTitles="1" createdVersion="4" indent="0" outline="1" outlineData="1" multipleFieldFilters="0" fieldListSortAscending="1">
  <location ref="A5:I27" firstHeaderRow="1" firstDataRow="3" firstDataCol="1" rowPageCount="3" colPageCount="1"/>
  <pivotFields count="26">
    <pivotField dataField="1" showAll="0"/>
    <pivotField dataField="1" showAll="0"/>
    <pivotField axis="axisCol" allDrilled="1" showAll="0" dataSourceSort="1" defaultAttributeDrillState="1">
      <items count="6">
        <item s="1" x="0"/>
        <item x="1"/>
        <item x="2"/>
        <item n="2010/11" x="3"/>
        <item x="4"/>
        <item t="default"/>
      </items>
    </pivotField>
    <pivotField axis="axisPage" allDrilled="1" showAll="0" dataSourceSort="1" defaultAttributeDrillState="1">
      <items count="3">
        <item s="1" x="0"/>
        <item x="1"/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allDrilled="1" showAll="0" dataSourceSort="1" defaultAttributeDrillState="1"/>
    <pivotField showAll="0" dataSourceSort="1" defaultSubtotal="0" showPropTip="1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Row" hiddenLevel="1" allDrilled="1" showAll="0" dataSourceSort="1">
      <items count="8">
        <item c="1" x="0"/>
        <item x="1"/>
        <item x="2"/>
        <item x="3"/>
        <item x="4"/>
        <item x="5"/>
        <item x="6"/>
        <item t="default"/>
      </items>
    </pivotField>
    <pivotField axis="axisRow" hiddenLevel="1" allDrilled="1" showAll="0" dataSourceSort="1">
      <items count="12">
        <item c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hiddenLevel="1" allDrilled="1" showAll="0" dataSourceSort="1">
      <items count="143">
        <item s="1" c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allDrilled="1" showAll="0" dataSourceSort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1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2">
    <field x="2"/>
    <field x="-2"/>
  </colFields>
  <colItems count="8">
    <i>
      <x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3">
    <pageField fld="4" hier="70" name="[Inpatient Diagnosis].[ICD10 Code].&amp;[L97X]" cap="L97X"/>
    <pageField fld="10" hier="69" name="[Inpatient Diagnosis].[Diagnosis Type].&amp;[Primary]" cap="Primary"/>
    <pageField fld="3" hier="12" name="[Admission Method].[Admission Type].&amp;[Non-Elective]" cap="Non-Elective"/>
  </pageFields>
  <dataFields count="4">
    <dataField name="Patients" fld="8" baseField="0" baseItem="0"/>
    <dataField name="Bed Days" fld="0" baseField="0" baseItem="0"/>
    <dataField name="Cost" fld="1" baseField="0" baseItem="0"/>
    <dataField name="Episodes" fld="9" baseField="0" baseItem="0"/>
  </dataFields>
  <formats count="154">
    <format dxfId="153">
      <pivotArea type="all" dataOnly="0" outline="0" fieldPosition="0"/>
    </format>
    <format dxfId="152">
      <pivotArea type="all" dataOnly="0" outline="0" fieldPosition="0"/>
    </format>
    <format dxfId="151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2" count="0" selected="0"/>
        </references>
      </pivotArea>
    </format>
    <format dxfId="150">
      <pivotArea field="6" type="button" dataOnly="0" labelOnly="1" outline="0"/>
    </format>
    <format dxfId="149">
      <pivotArea field="4" type="button" dataOnly="0" labelOnly="1" outline="0" axis="axisPage" fieldPosition="0"/>
    </format>
    <format dxfId="148">
      <pivotArea dataOnly="0" labelOnly="1" outline="0" fieldPosition="0">
        <references count="1">
          <reference field="4" count="0"/>
        </references>
      </pivotArea>
    </format>
    <format dxfId="147">
      <pivotArea field="10" type="button" dataOnly="0" labelOnly="1" outline="0" axis="axisPage" fieldPosition="1"/>
    </format>
    <format dxfId="146">
      <pivotArea dataOnly="0" labelOnly="1" outline="0" fieldPosition="0">
        <references count="1">
          <reference field="10" count="0"/>
        </references>
      </pivotArea>
    </format>
    <format dxfId="145">
      <pivotArea type="origin" dataOnly="0" labelOnly="1" outline="0" fieldPosition="0"/>
    </format>
    <format dxfId="144">
      <pivotArea field="3" type="button" dataOnly="0" labelOnly="1" outline="0" axis="axisPage" fieldPosition="2"/>
    </format>
    <format dxfId="143">
      <pivotArea field="2" type="button" dataOnly="0" labelOnly="1" outline="0" axis="axisCol" fieldPosition="0"/>
    </format>
    <format dxfId="142">
      <pivotArea field="-2" type="button" dataOnly="0" labelOnly="1" outline="0" axis="axisCol" fieldPosition="1"/>
    </format>
    <format dxfId="141">
      <pivotArea type="topRight" dataOnly="0" labelOnly="1" outline="0" fieldPosition="0"/>
    </format>
    <format dxfId="140">
      <pivotArea dataOnly="0" labelOnly="1" fieldPosition="0">
        <references count="1">
          <reference field="3" count="0"/>
        </references>
      </pivotArea>
    </format>
    <format dxfId="139">
      <pivotArea dataOnly="0" labelOnly="1" grandRow="1" outline="0" fieldPosition="0"/>
    </format>
    <format dxfId="138">
      <pivotArea dataOnly="0" labelOnly="1" fieldPosition="0">
        <references count="1">
          <reference field="2" count="0"/>
        </references>
      </pivotArea>
    </format>
    <format dxfId="13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3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3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34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4"/>
          </reference>
        </references>
      </pivotArea>
    </format>
    <format dxfId="133">
      <pivotArea collapsedLevelsAreSubtotals="1" fieldPosition="0">
        <references count="3">
          <reference field="4294967294" count="4" selected="0">
            <x v="0"/>
            <x v="1"/>
            <x v="2"/>
            <x v="3"/>
          </reference>
          <reference field="2" count="0" selected="0"/>
          <reference field="3" count="0"/>
        </references>
      </pivotArea>
    </format>
    <format dxfId="132">
      <pivotArea dataOnly="0" labelOnly="1" fieldPosition="0">
        <references count="1">
          <reference field="3" count="0"/>
        </references>
      </pivotArea>
    </format>
    <format dxfId="131">
      <pivotArea field="2" grandRow="1" outline="0" collapsedLevelsAreSubtotals="1" axis="axisCol" fieldPosition="0">
        <references count="2">
          <reference field="4294967294" count="4" selected="0">
            <x v="0"/>
            <x v="1"/>
            <x v="2"/>
            <x v="3"/>
          </reference>
          <reference field="2" count="0" selected="0"/>
        </references>
      </pivotArea>
    </format>
    <format dxfId="130">
      <pivotArea dataOnly="0" labelOnly="1" grandRow="1" outline="0" fieldPosition="0"/>
    </format>
    <format dxfId="129">
      <pivotArea field="3" type="button" dataOnly="0" labelOnly="1" outline="0" axis="axisPage" fieldPosition="2"/>
    </format>
    <format dxfId="12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2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25">
      <pivotArea outline="0" collapsedLevelsAreSubtotals="1" fieldPosition="0">
        <references count="2">
          <reference field="4294967294" count="1" selected="0">
            <x v="3"/>
          </reference>
          <reference field="2" count="1" selected="0">
            <x v="1"/>
          </reference>
        </references>
      </pivotArea>
    </format>
    <format dxfId="124">
      <pivotArea field="2" grandCol="1" outline="0" collapsedLevelsAreSubtotals="1" axis="axisCol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23">
      <pivotArea type="topRight" dataOnly="0" labelOnly="1" outline="0" offset="J1:N1" fieldPosition="0"/>
    </format>
    <format dxfId="122">
      <pivotArea dataOnly="0" labelOnly="1" offset="IV256" fieldPosition="0">
        <references count="1">
          <reference field="2" count="1">
            <x v="1"/>
          </reference>
        </references>
      </pivotArea>
    </format>
    <format dxfId="121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0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9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18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17">
      <pivotArea dataOnly="0" labelOnly="1" outline="0" fieldPosition="0">
        <references count="2">
          <reference field="4294967294" count="1">
            <x v="3"/>
          </reference>
          <reference field="2" count="1" selected="0">
            <x v="1"/>
          </reference>
        </references>
      </pivotArea>
    </format>
    <format dxfId="116">
      <pivotArea field="3" grandCol="1" collapsedLevelsAreSubtotals="1" axis="axisPage" fieldPosition="2">
        <references count="2">
          <reference field="4294967294" count="4" selected="0">
            <x v="0"/>
            <x v="1"/>
            <x v="2"/>
            <x v="3"/>
          </reference>
          <reference field="3" count="0"/>
        </references>
      </pivotArea>
    </format>
    <format dxfId="115">
      <pivotArea grandRow="1" grandCol="1"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14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3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2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11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10">
      <pivotArea field="3" grandCol="1" collapsedLevelsAreSubtotals="1" axis="axisPage" fieldPosition="2">
        <references count="2">
          <reference field="4294967294" count="4" selected="0">
            <x v="0"/>
            <x v="1"/>
            <x v="2"/>
            <x v="3"/>
          </reference>
          <reference field="3" count="0"/>
        </references>
      </pivotArea>
    </format>
    <format dxfId="109">
      <pivotArea grandRow="1" grandCol="1"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08">
      <pivotArea field="10" type="button" dataOnly="0" labelOnly="1" outline="0" axis="axisPage" fieldPosition="1"/>
    </format>
    <format dxfId="107">
      <pivotArea field="4" type="button" dataOnly="0" labelOnly="1" outline="0" axis="axisPage" fieldPosition="0"/>
    </format>
    <format dxfId="106">
      <pivotArea field="6" type="button" dataOnly="0" labelOnly="1" outline="0"/>
    </format>
    <format dxfId="105">
      <pivotArea field="2" grandCol="1" outline="0" collapsedLevelsAreSubtotals="1" axis="axisCol" fieldPosition="0">
        <references count="1">
          <reference field="4294967294" count="2" selected="0">
            <x v="2"/>
            <x v="3"/>
          </reference>
        </references>
      </pivotArea>
    </format>
    <format dxfId="104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3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2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01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00">
      <pivotArea field="11" type="button" dataOnly="0" labelOnly="1" outline="0"/>
    </format>
    <format dxfId="99">
      <pivotArea field="11" type="button" dataOnly="0" labelOnly="1" outline="0"/>
    </format>
    <format dxfId="98">
      <pivotArea collapsedLevelsAreSubtotals="1" fieldPosition="0">
        <references count="3">
          <reference field="4294967294" count="2" selected="0">
            <x v="1"/>
            <x v="2"/>
          </reference>
          <reference field="2" count="1" selected="0">
            <x v="3"/>
          </reference>
          <reference field="3" count="0"/>
        </references>
      </pivotArea>
    </format>
    <format dxfId="97">
      <pivotArea field="2" grandRow="1" outline="0" collapsedLevelsAreSubtotals="1" axis="axisCol" fieldPosition="0">
        <references count="2">
          <reference field="4294967294" count="2" selected="0">
            <x v="1"/>
            <x v="2"/>
          </reference>
          <reference field="2" count="1" selected="0">
            <x v="3"/>
          </reference>
        </references>
      </pivotArea>
    </format>
    <format dxfId="96">
      <pivotArea outline="0" collapsedLevelsAreSubtotals="1" fieldPosition="0">
        <references count="2">
          <reference field="4294967294" count="2" selected="0">
            <x v="1"/>
            <x v="2"/>
          </reference>
          <reference field="2" count="1" selected="0">
            <x v="1"/>
          </reference>
        </references>
      </pivotArea>
    </format>
    <format dxfId="95">
      <pivotArea outline="0" collapsedLevelsAreSubtotals="1" fieldPosition="0">
        <references count="2">
          <reference field="4294967294" count="2" selected="0">
            <x v="1"/>
            <x v="2"/>
          </reference>
          <reference field="2" count="1" selected="0">
            <x v="2"/>
          </reference>
        </references>
      </pivotArea>
    </format>
    <format dxfId="94">
      <pivotArea field="2" grandCol="1" outline="0" collapsedLevelsAreSubtotals="1" axis="axisCol" fieldPosition="0">
        <references count="1">
          <reference field="4294967294" count="2" selected="0">
            <x v="1"/>
            <x v="2"/>
          </reference>
        </references>
      </pivotArea>
    </format>
    <format dxfId="9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9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91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1"/>
          </reference>
        </references>
      </pivotArea>
    </format>
    <format dxfId="90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3"/>
          </reference>
        </references>
      </pivotArea>
    </format>
    <format dxfId="89">
      <pivotArea field="2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88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2"/>
          </reference>
        </references>
      </pivotArea>
    </format>
    <format dxfId="87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format>
    <format dxfId="86">
      <pivotArea outline="0" collapsedLevelsAreSubtotals="1" fieldPosition="0">
        <references count="2">
          <reference field="4294967294" count="1" selected="0">
            <x v="2"/>
          </reference>
          <reference field="2" count="1" selected="0">
            <x v="0"/>
          </reference>
        </references>
      </pivotArea>
    </format>
    <format dxfId="8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8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8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82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1"/>
          </reference>
        </references>
      </pivotArea>
    </format>
    <format dxfId="81">
      <pivotArea field="12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2" count="0"/>
        </references>
      </pivotArea>
    </format>
    <format dxfId="80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6"/>
          </reference>
        </references>
      </pivotArea>
    </format>
    <format dxfId="79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0"/>
          </reference>
        </references>
      </pivotArea>
    </format>
    <format dxfId="78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2"/>
          </reference>
        </references>
      </pivotArea>
    </format>
    <format dxfId="77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3"/>
          </reference>
        </references>
      </pivotArea>
    </format>
    <format dxfId="76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4"/>
          </reference>
        </references>
      </pivotArea>
    </format>
    <format dxfId="75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1"/>
          </reference>
          <reference field="11" count="1">
            <x v="5"/>
          </reference>
        </references>
      </pivotArea>
    </format>
    <format dxfId="74">
      <pivotArea field="3" grandCol="1" collapsedLevelsAreSubtotals="1" axis="axisPage" fieldPosition="2">
        <references count="2">
          <reference field="4294967294" count="3" selected="0">
            <x v="0"/>
            <x v="1"/>
            <x v="2"/>
          </reference>
          <reference field="3" count="1">
            <x v="0"/>
          </reference>
        </references>
      </pivotArea>
    </format>
    <format dxfId="73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1"/>
          </reference>
        </references>
      </pivotArea>
    </format>
    <format dxfId="72">
      <pivotArea field="12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2" count="0"/>
        </references>
      </pivotArea>
    </format>
    <format dxfId="71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6"/>
          </reference>
        </references>
      </pivotArea>
    </format>
    <format dxfId="70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0"/>
          </reference>
        </references>
      </pivotArea>
    </format>
    <format dxfId="69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2"/>
          </reference>
        </references>
      </pivotArea>
    </format>
    <format dxfId="68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3"/>
          </reference>
        </references>
      </pivotArea>
    </format>
    <format dxfId="67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4"/>
          </reference>
        </references>
      </pivotArea>
    </format>
    <format dxfId="66">
      <pivotArea field="11" grandCol="1" collapsedLevelsAreSubtotals="1">
        <references count="3">
          <reference field="4294967294" count="3" selected="0">
            <x v="0"/>
            <x v="1"/>
            <x v="2"/>
          </reference>
          <reference field="3" count="1" selected="0">
            <x v="0"/>
          </reference>
          <reference field="11" count="1">
            <x v="5"/>
          </reference>
        </references>
      </pivotArea>
    </format>
    <format dxfId="65">
      <pivotArea dataOnly="0" labelOnly="1" outline="0" fieldPosition="0">
        <references count="1">
          <reference field="10" count="0"/>
        </references>
      </pivotArea>
    </format>
    <format dxfId="6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4">
            <x v="1"/>
            <x v="2"/>
            <x v="3"/>
            <x v="4"/>
          </reference>
        </references>
      </pivotArea>
    </format>
    <format dxfId="6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5"/>
            <x v="6"/>
            <x v="7"/>
          </reference>
        </references>
      </pivotArea>
    </format>
    <format dxfId="6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6">
            <x v="8"/>
            <x v="9"/>
            <x v="10"/>
            <x v="11"/>
            <x v="12"/>
            <x v="13"/>
          </reference>
        </references>
      </pivotArea>
    </format>
    <format dxfId="6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4">
            <x v="0"/>
            <x v="14"/>
            <x v="15"/>
            <x v="16"/>
          </reference>
        </references>
      </pivotArea>
    </format>
    <format dxfId="6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7"/>
            <x v="18"/>
            <x v="19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6">
            <x v="20"/>
            <x v="21"/>
            <x v="22"/>
            <x v="23"/>
            <x v="24"/>
            <x v="25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26"/>
            <x v="27"/>
            <x v="28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29"/>
            <x v="30"/>
            <x v="31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32"/>
            <x v="33"/>
            <x v="34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35"/>
            <x v="36"/>
            <x v="37"/>
          </reference>
        </references>
      </pivotArea>
    </format>
    <format dxfId="5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38"/>
          </reference>
        </references>
      </pivotArea>
    </format>
    <format dxfId="5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1"/>
          </reference>
        </references>
      </pivotArea>
    </format>
    <format dxfId="5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39"/>
            <x v="40"/>
          </reference>
        </references>
      </pivotArea>
    </format>
    <format dxfId="5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41"/>
            <x v="42"/>
            <x v="43"/>
          </reference>
        </references>
      </pivotArea>
    </format>
    <format dxfId="5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44"/>
            <x v="45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2"/>
          </reference>
        </references>
      </pivotArea>
    </format>
    <format dxfId="4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46"/>
            <x v="138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47"/>
            <x v="48"/>
            <x v="49"/>
          </reference>
        </references>
      </pivotArea>
    </format>
    <format dxfId="4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50"/>
            <x v="51"/>
            <x v="52"/>
          </reference>
        </references>
      </pivotArea>
    </format>
    <format dxfId="4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53"/>
            <x v="54"/>
            <x v="55"/>
          </reference>
        </references>
      </pivotArea>
    </format>
    <format dxfId="4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56"/>
            <x v="57"/>
            <x v="58"/>
          </reference>
        </references>
      </pivotArea>
    </format>
    <format dxfId="4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59"/>
            <x v="60"/>
            <x v="61"/>
          </reference>
        </references>
      </pivotArea>
    </format>
    <format dxfId="4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62"/>
            <x v="63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3"/>
          </reference>
        </references>
      </pivotArea>
    </format>
    <format dxfId="4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64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65"/>
            <x v="66"/>
            <x v="67"/>
          </reference>
        </references>
      </pivotArea>
    </format>
    <format dxfId="3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68"/>
            <x v="69"/>
            <x v="70"/>
          </reference>
        </references>
      </pivotArea>
    </format>
    <format dxfId="3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71"/>
            <x v="72"/>
            <x v="73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74"/>
            <x v="75"/>
            <x v="76"/>
          </reference>
        </references>
      </pivotArea>
    </format>
    <format dxfId="3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77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4"/>
          </reference>
        </references>
      </pivotArea>
    </format>
    <format dxfId="3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78"/>
            <x v="79"/>
            <x v="139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80"/>
            <x v="81"/>
            <x v="82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83"/>
            <x v="84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5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85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86"/>
            <x v="87"/>
            <x v="88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89"/>
            <x v="90"/>
            <x v="91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92"/>
            <x v="140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1" count="1">
            <x v="3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1" count="1">
            <x v="4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6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93"/>
            <x v="94"/>
            <x v="141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95"/>
            <x v="96"/>
            <x v="97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98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7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99"/>
            <x v="100"/>
            <x v="101"/>
          </reference>
        </references>
      </pivotArea>
    </format>
    <format dxfId="1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02"/>
            <x v="103"/>
            <x v="104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05"/>
            <x v="106"/>
            <x v="107"/>
          </reference>
        </references>
      </pivotArea>
    </format>
    <format dxfId="1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08"/>
            <x v="109"/>
            <x v="110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111"/>
            <x v="112"/>
          </reference>
        </references>
      </pivotArea>
    </format>
    <format dxfId="1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8"/>
          </reference>
        </references>
      </pivotArea>
    </format>
    <format dxfId="1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113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14"/>
            <x v="115"/>
            <x v="116"/>
          </reference>
        </references>
      </pivotArea>
    </format>
    <format dxfId="1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17"/>
            <x v="118"/>
            <x v="119"/>
          </reference>
        </references>
      </pivotArea>
    </format>
    <format dxfId="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20"/>
            <x v="121"/>
            <x v="122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123"/>
            <x v="124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9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125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26"/>
            <x v="127"/>
            <x v="128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29"/>
            <x v="130"/>
            <x v="131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1">
            <x v="132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2" count="1">
            <x v="10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2">
            <x v="133"/>
            <x v="134"/>
          </reference>
        </references>
      </pivotArea>
    </format>
    <format dxfId="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13" count="3">
            <x v="135"/>
            <x v="136"/>
            <x v="137"/>
          </reference>
        </references>
      </pivotArea>
    </format>
  </formats>
  <pivotHierarchies count="24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Inpatient Diagnosis].[Diagnosis Type].&amp;[Primary]"/>
      </members>
    </pivotHierarchy>
    <pivotHierarchy multipleItemSelectionAllowed="1">
      <mps count="1">
        <mp field="5"/>
      </mps>
      <members count="1" level="1">
        <member name="[Inpatient Diagnosis].[ICD10 Code].&amp;[L97X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7"/>
      </mps>
      <members count="1" level="1">
        <member name="[Organisation].[PCT].&amp;[Worcestershire PCT]"/>
      </members>
    </pivotHierarchy>
    <pivotHierarchy/>
    <pivotHierarchy/>
    <pivotHierarchy>
      <mps count="11"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Bed Day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Cost"/>
    <pivotHierarchy dragToRow="0" dragToCol="0" dragToPage="0" dragToData="1" caption="Episodes"/>
    <pivotHierarchy dragToRow="0" dragToCol="0" dragToPage="0" dragToData="1" caption="Patient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50"/>
  </rowHierarchiesUsage>
  <colHierarchiesUsage count="2">
    <colHierarchyUsage hierarchyUsage="3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workbookViewId="0">
      <selection sqref="A1:XFD3"/>
    </sheetView>
  </sheetViews>
  <sheetFormatPr defaultRowHeight="15" x14ac:dyDescent="0.25"/>
  <cols>
    <col min="1" max="1" width="76.85546875" style="1" bestFit="1" customWidth="1"/>
    <col min="2" max="2" width="20.140625" style="1" customWidth="1"/>
    <col min="3" max="3" width="11.7109375" style="1" customWidth="1"/>
    <col min="4" max="4" width="20.28515625" style="1" customWidth="1"/>
    <col min="5" max="5" width="16.85546875" style="1" customWidth="1"/>
    <col min="6" max="6" width="16.85546875" style="1" hidden="1" customWidth="1"/>
    <col min="7" max="7" width="14" style="1" hidden="1" customWidth="1"/>
    <col min="8" max="8" width="11.140625" style="1" hidden="1" customWidth="1"/>
    <col min="9" max="9" width="13.85546875" style="1" hidden="1" customWidth="1"/>
    <col min="10" max="10" width="12.140625" style="1" customWidth="1"/>
    <col min="11" max="11" width="12" style="1" customWidth="1"/>
    <col min="12" max="12" width="12.7109375" style="1" customWidth="1"/>
    <col min="13" max="13" width="12.5703125" style="1" customWidth="1"/>
    <col min="14" max="14" width="13.28515625" style="1" hidden="1" customWidth="1"/>
    <col min="15" max="15" width="14" style="1" hidden="1" customWidth="1"/>
    <col min="16" max="16" width="12.140625" style="1" hidden="1" customWidth="1"/>
    <col min="17" max="17" width="13.85546875" style="1" hidden="1" customWidth="1"/>
    <col min="18" max="19" width="20.7109375" style="1" customWidth="1"/>
    <col min="20" max="20" width="5.7109375" style="1" customWidth="1"/>
    <col min="21" max="16384" width="9.140625" style="1"/>
  </cols>
  <sheetData>
    <row r="1" spans="1:20" ht="42.75" customHeight="1" x14ac:dyDescent="0.25">
      <c r="A1" s="25" t="s">
        <v>0</v>
      </c>
      <c r="B1" s="4" t="s" vm="1">
        <v>1</v>
      </c>
      <c r="C1" s="5" t="s">
        <v>2</v>
      </c>
      <c r="D1" s="5" t="s">
        <v>3</v>
      </c>
      <c r="E1" s="5" t="s">
        <v>4</v>
      </c>
      <c r="F1" s="3"/>
      <c r="G1" s="3"/>
      <c r="H1" s="3"/>
      <c r="I1" s="3"/>
      <c r="J1" s="3"/>
      <c r="K1" s="3"/>
      <c r="L1" s="3"/>
      <c r="M1" s="53"/>
      <c r="N1" s="53"/>
      <c r="O1" s="53"/>
      <c r="P1" s="53"/>
      <c r="Q1" s="54"/>
      <c r="R1" s="59"/>
      <c r="S1" s="59"/>
      <c r="T1" s="52"/>
    </row>
    <row r="2" spans="1:20" ht="30" customHeight="1" x14ac:dyDescent="0.25">
      <c r="A2" s="25" t="s">
        <v>6</v>
      </c>
      <c r="B2" s="4" t="s" vm="3">
        <v>23</v>
      </c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55"/>
      <c r="N2" s="55"/>
      <c r="O2" s="55"/>
      <c r="P2" s="55"/>
      <c r="Q2" s="56"/>
      <c r="R2" s="60"/>
      <c r="S2" s="60"/>
      <c r="T2" s="52"/>
    </row>
    <row r="3" spans="1:20" x14ac:dyDescent="0.25">
      <c r="A3" s="9" t="s">
        <v>74</v>
      </c>
      <c r="B3" s="26" t="s" vm="4">
        <v>17</v>
      </c>
      <c r="C3" s="2"/>
      <c r="D3" s="3"/>
      <c r="E3" s="3"/>
      <c r="F3" s="3"/>
      <c r="G3" s="3"/>
      <c r="H3" s="3"/>
      <c r="I3" s="3"/>
      <c r="J3" s="3"/>
      <c r="K3" s="3"/>
      <c r="L3" s="3"/>
      <c r="M3" s="55"/>
      <c r="N3" s="55"/>
      <c r="O3" s="55"/>
      <c r="P3" s="55"/>
      <c r="Q3" s="56"/>
      <c r="R3" s="60"/>
      <c r="S3" s="60"/>
      <c r="T3" s="52"/>
    </row>
    <row r="4" spans="1:20" x14ac:dyDescent="0.25">
      <c r="A4" s="61"/>
      <c r="B4" s="62"/>
      <c r="C4" s="6"/>
      <c r="D4" s="7"/>
      <c r="E4" s="7"/>
      <c r="F4" s="7"/>
      <c r="G4" s="7"/>
      <c r="H4" s="7"/>
      <c r="I4" s="7"/>
      <c r="J4" s="7"/>
      <c r="K4" s="7"/>
      <c r="L4" s="7"/>
      <c r="M4" s="57"/>
      <c r="N4" s="57"/>
      <c r="O4" s="57"/>
      <c r="P4" s="57"/>
      <c r="Q4" s="58"/>
      <c r="R4" s="60"/>
      <c r="S4" s="60"/>
      <c r="T4" s="52"/>
    </row>
    <row r="5" spans="1:20" x14ac:dyDescent="0.25">
      <c r="A5" s="4"/>
      <c r="B5" s="22" t="s">
        <v>7</v>
      </c>
      <c r="C5" s="4"/>
      <c r="D5" s="4"/>
      <c r="E5" s="4"/>
      <c r="F5" s="4"/>
      <c r="G5" s="4"/>
      <c r="H5" s="4"/>
      <c r="I5" s="4"/>
      <c r="J5"/>
      <c r="K5"/>
      <c r="L5"/>
      <c r="M5"/>
      <c r="N5"/>
      <c r="O5"/>
      <c r="P5"/>
      <c r="Q5"/>
      <c r="R5" s="60"/>
      <c r="S5" s="60"/>
      <c r="T5" s="52"/>
    </row>
    <row r="6" spans="1:20" x14ac:dyDescent="0.25">
      <c r="A6" s="4"/>
      <c r="B6" s="4" t="s">
        <v>21</v>
      </c>
      <c r="C6" s="4"/>
      <c r="D6" s="4"/>
      <c r="E6" s="4"/>
      <c r="F6" s="8" t="s">
        <v>8</v>
      </c>
      <c r="G6" s="8" t="s">
        <v>9</v>
      </c>
      <c r="H6" s="8" t="s">
        <v>10</v>
      </c>
      <c r="I6" s="8" t="s">
        <v>11</v>
      </c>
      <c r="J6"/>
      <c r="K6"/>
      <c r="L6"/>
      <c r="M6"/>
      <c r="N6"/>
      <c r="O6"/>
      <c r="P6"/>
      <c r="Q6"/>
      <c r="R6" s="60"/>
      <c r="S6" s="60"/>
      <c r="T6" s="52"/>
    </row>
    <row r="7" spans="1:20" x14ac:dyDescent="0.25">
      <c r="A7" s="24" t="s">
        <v>12</v>
      </c>
      <c r="B7" s="10" t="s">
        <v>13</v>
      </c>
      <c r="C7" s="11" t="s">
        <v>14</v>
      </c>
      <c r="D7" s="11" t="s">
        <v>15</v>
      </c>
      <c r="E7" s="11" t="s">
        <v>16</v>
      </c>
      <c r="F7" s="12"/>
      <c r="G7" s="12"/>
      <c r="H7" s="12"/>
      <c r="I7" s="12"/>
      <c r="J7"/>
      <c r="K7"/>
      <c r="L7"/>
      <c r="M7"/>
      <c r="N7"/>
      <c r="O7"/>
      <c r="P7"/>
      <c r="Q7"/>
      <c r="R7" s="60"/>
      <c r="S7" s="60"/>
      <c r="T7" s="52"/>
    </row>
    <row r="8" spans="1:20" hidden="1" x14ac:dyDescent="0.25">
      <c r="A8" s="1" t="s">
        <v>24</v>
      </c>
      <c r="B8" s="13">
        <v>20</v>
      </c>
      <c r="C8" s="13">
        <v>54</v>
      </c>
      <c r="D8" s="13">
        <v>25193.022300000001</v>
      </c>
      <c r="E8" s="13">
        <v>26</v>
      </c>
      <c r="F8" s="15">
        <v>20</v>
      </c>
      <c r="G8" s="16">
        <v>54</v>
      </c>
      <c r="H8" s="23">
        <v>25193.022300000001</v>
      </c>
      <c r="I8" s="16">
        <v>26</v>
      </c>
      <c r="J8"/>
      <c r="K8"/>
      <c r="L8"/>
      <c r="M8"/>
      <c r="N8"/>
      <c r="O8"/>
      <c r="P8"/>
      <c r="Q8"/>
      <c r="R8" s="60"/>
      <c r="S8" s="60"/>
      <c r="T8" s="52"/>
    </row>
    <row r="9" spans="1:20" hidden="1" x14ac:dyDescent="0.25">
      <c r="A9" s="1" t="s">
        <v>24</v>
      </c>
      <c r="B9" s="13">
        <v>20</v>
      </c>
      <c r="C9" s="13">
        <v>54</v>
      </c>
      <c r="D9" s="13">
        <v>25193.022300000001</v>
      </c>
      <c r="E9" s="13">
        <v>26</v>
      </c>
      <c r="F9" s="17">
        <v>20</v>
      </c>
      <c r="G9" s="13">
        <v>54</v>
      </c>
      <c r="H9" s="14">
        <v>25193.022300000001</v>
      </c>
      <c r="I9" s="13">
        <v>26</v>
      </c>
      <c r="J9"/>
      <c r="K9"/>
      <c r="L9"/>
      <c r="M9"/>
      <c r="N9"/>
      <c r="O9"/>
      <c r="P9"/>
      <c r="Q9"/>
      <c r="R9" s="60"/>
      <c r="S9" s="60"/>
      <c r="T9" s="52"/>
    </row>
    <row r="10" spans="1:20" hidden="1" x14ac:dyDescent="0.25">
      <c r="A10" s="1" t="s">
        <v>27</v>
      </c>
      <c r="B10" s="13" t="s">
        <v>25</v>
      </c>
      <c r="C10" s="13" t="s">
        <v>26</v>
      </c>
      <c r="D10" s="13">
        <v>832.38440000000003</v>
      </c>
      <c r="E10" s="13" t="s">
        <v>25</v>
      </c>
      <c r="F10" s="17" t="s">
        <v>25</v>
      </c>
      <c r="G10" s="13" t="s">
        <v>26</v>
      </c>
      <c r="H10" s="14">
        <v>832.38440000000003</v>
      </c>
      <c r="I10" s="13" t="s">
        <v>25</v>
      </c>
      <c r="J10"/>
      <c r="K10"/>
      <c r="L10"/>
      <c r="M10"/>
      <c r="N10"/>
      <c r="O10"/>
      <c r="P10"/>
      <c r="Q10"/>
      <c r="R10" s="60"/>
      <c r="S10" s="60"/>
      <c r="T10" s="52"/>
    </row>
    <row r="11" spans="1:20" hidden="1" x14ac:dyDescent="0.25">
      <c r="A11" s="1" t="s">
        <v>28</v>
      </c>
      <c r="B11" s="13">
        <v>7352</v>
      </c>
      <c r="C11" s="13">
        <v>40877</v>
      </c>
      <c r="D11" s="13">
        <v>12002775.19089999</v>
      </c>
      <c r="E11" s="13">
        <v>10704</v>
      </c>
      <c r="F11" s="17">
        <v>7352</v>
      </c>
      <c r="G11" s="13">
        <v>40877</v>
      </c>
      <c r="H11" s="14">
        <v>12002775.19089999</v>
      </c>
      <c r="I11" s="13">
        <v>10704</v>
      </c>
      <c r="J11"/>
      <c r="K11"/>
      <c r="L11"/>
      <c r="M11"/>
      <c r="N11"/>
      <c r="O11"/>
      <c r="P11"/>
      <c r="Q11"/>
    </row>
    <row r="12" spans="1:20" hidden="1" x14ac:dyDescent="0.25">
      <c r="A12" s="1" t="s">
        <v>33</v>
      </c>
      <c r="B12" s="13">
        <v>7352</v>
      </c>
      <c r="C12" s="13">
        <v>40877</v>
      </c>
      <c r="D12" s="13">
        <v>12002775.19089999</v>
      </c>
      <c r="E12" s="13">
        <v>10704</v>
      </c>
      <c r="F12" s="17">
        <v>7352</v>
      </c>
      <c r="G12" s="13">
        <v>40877</v>
      </c>
      <c r="H12" s="14">
        <v>12002775.19089999</v>
      </c>
      <c r="I12" s="13">
        <v>10704</v>
      </c>
      <c r="J12"/>
      <c r="K12"/>
      <c r="L12"/>
      <c r="M12"/>
      <c r="N12"/>
      <c r="O12"/>
      <c r="P12"/>
      <c r="Q12"/>
    </row>
    <row r="13" spans="1:20" x14ac:dyDescent="0.25">
      <c r="A13" s="1" t="s">
        <v>34</v>
      </c>
      <c r="B13" s="13">
        <v>205</v>
      </c>
      <c r="C13" s="13">
        <v>1258</v>
      </c>
      <c r="D13" s="13">
        <v>344942.77649999928</v>
      </c>
      <c r="E13" s="13">
        <v>311</v>
      </c>
      <c r="F13" s="17">
        <v>205</v>
      </c>
      <c r="G13" s="13">
        <v>1258</v>
      </c>
      <c r="H13" s="14">
        <v>344942.77649999928</v>
      </c>
      <c r="I13" s="13">
        <v>311</v>
      </c>
      <c r="J13"/>
      <c r="K13"/>
      <c r="L13"/>
      <c r="M13"/>
      <c r="N13"/>
      <c r="O13"/>
      <c r="P13"/>
      <c r="Q13"/>
    </row>
    <row r="14" spans="1:20" x14ac:dyDescent="0.25">
      <c r="A14" s="1" t="s">
        <v>35</v>
      </c>
      <c r="B14" s="13">
        <v>298</v>
      </c>
      <c r="C14" s="13">
        <v>1717</v>
      </c>
      <c r="D14" s="13">
        <v>516950.51349999884</v>
      </c>
      <c r="E14" s="13">
        <v>426</v>
      </c>
      <c r="F14" s="17">
        <v>298</v>
      </c>
      <c r="G14" s="13">
        <v>1717</v>
      </c>
      <c r="H14" s="14">
        <v>516950.51349999884</v>
      </c>
      <c r="I14" s="13">
        <v>426</v>
      </c>
      <c r="J14"/>
      <c r="K14"/>
      <c r="L14"/>
      <c r="M14"/>
      <c r="N14"/>
      <c r="O14"/>
      <c r="P14"/>
      <c r="Q14"/>
    </row>
    <row r="15" spans="1:20" x14ac:dyDescent="0.25">
      <c r="A15" s="1" t="s">
        <v>36</v>
      </c>
      <c r="B15" s="13">
        <v>121</v>
      </c>
      <c r="C15" s="13">
        <v>1058</v>
      </c>
      <c r="D15" s="13">
        <v>177161.65349999981</v>
      </c>
      <c r="E15" s="13">
        <v>198</v>
      </c>
      <c r="F15" s="17">
        <v>121</v>
      </c>
      <c r="G15" s="13">
        <v>1058</v>
      </c>
      <c r="H15" s="14">
        <v>177161.65349999981</v>
      </c>
      <c r="I15" s="13">
        <v>198</v>
      </c>
      <c r="J15"/>
      <c r="K15"/>
      <c r="L15"/>
      <c r="M15"/>
      <c r="N15"/>
      <c r="O15"/>
      <c r="P15"/>
      <c r="Q15"/>
    </row>
    <row r="16" spans="1:20" x14ac:dyDescent="0.25">
      <c r="A16" s="1" t="s">
        <v>37</v>
      </c>
      <c r="B16" s="13">
        <v>352</v>
      </c>
      <c r="C16" s="13">
        <v>1979</v>
      </c>
      <c r="D16" s="13">
        <v>596431.6613000005</v>
      </c>
      <c r="E16" s="13">
        <v>501</v>
      </c>
      <c r="F16" s="17">
        <v>352</v>
      </c>
      <c r="G16" s="13">
        <v>1979</v>
      </c>
      <c r="H16" s="14">
        <v>596431.6613000005</v>
      </c>
      <c r="I16" s="13">
        <v>501</v>
      </c>
      <c r="J16"/>
      <c r="K16"/>
      <c r="L16"/>
      <c r="M16"/>
      <c r="N16"/>
      <c r="O16"/>
      <c r="P16"/>
      <c r="Q16"/>
    </row>
    <row r="17" spans="1:17" x14ac:dyDescent="0.25">
      <c r="A17" s="1" t="s">
        <v>38</v>
      </c>
      <c r="B17" s="13">
        <v>144</v>
      </c>
      <c r="C17" s="13">
        <v>847</v>
      </c>
      <c r="D17" s="13">
        <v>219905.91700000004</v>
      </c>
      <c r="E17" s="13">
        <v>190</v>
      </c>
      <c r="F17" s="17">
        <v>144</v>
      </c>
      <c r="G17" s="13">
        <v>847</v>
      </c>
      <c r="H17" s="14">
        <v>219905.91700000004</v>
      </c>
      <c r="I17" s="13">
        <v>190</v>
      </c>
      <c r="J17"/>
      <c r="K17"/>
      <c r="L17"/>
      <c r="M17"/>
      <c r="N17"/>
      <c r="O17"/>
      <c r="P17"/>
      <c r="Q17"/>
    </row>
    <row r="18" spans="1:17" x14ac:dyDescent="0.25">
      <c r="A18" s="1" t="s">
        <v>39</v>
      </c>
      <c r="B18" s="13">
        <v>171</v>
      </c>
      <c r="C18" s="13">
        <v>771</v>
      </c>
      <c r="D18" s="13">
        <v>288061.36560000002</v>
      </c>
      <c r="E18" s="13">
        <v>256</v>
      </c>
      <c r="F18" s="17">
        <v>171</v>
      </c>
      <c r="G18" s="13">
        <v>771</v>
      </c>
      <c r="H18" s="14">
        <v>288061.36560000002</v>
      </c>
      <c r="I18" s="13">
        <v>256</v>
      </c>
      <c r="J18"/>
      <c r="K18"/>
      <c r="L18"/>
      <c r="M18"/>
      <c r="N18"/>
      <c r="O18"/>
      <c r="P18"/>
      <c r="Q18"/>
    </row>
    <row r="19" spans="1:17" x14ac:dyDescent="0.25">
      <c r="A19" s="1" t="s">
        <v>40</v>
      </c>
      <c r="B19" s="13">
        <v>174</v>
      </c>
      <c r="C19" s="13">
        <v>709</v>
      </c>
      <c r="D19" s="13">
        <v>269516.08350000001</v>
      </c>
      <c r="E19" s="13">
        <v>231</v>
      </c>
      <c r="F19" s="17">
        <v>174</v>
      </c>
      <c r="G19" s="13">
        <v>709</v>
      </c>
      <c r="H19" s="14">
        <v>269516.08350000001</v>
      </c>
      <c r="I19" s="13">
        <v>231</v>
      </c>
      <c r="J19"/>
      <c r="K19"/>
      <c r="L19"/>
      <c r="M19"/>
      <c r="N19"/>
      <c r="O19"/>
      <c r="P19"/>
      <c r="Q19"/>
    </row>
    <row r="20" spans="1:17" x14ac:dyDescent="0.25">
      <c r="A20" s="1" t="s">
        <v>41</v>
      </c>
      <c r="B20" s="13">
        <v>269</v>
      </c>
      <c r="C20" s="13">
        <v>1545</v>
      </c>
      <c r="D20" s="13">
        <v>425739.14199999959</v>
      </c>
      <c r="E20" s="13">
        <v>395</v>
      </c>
      <c r="F20" s="17">
        <v>269</v>
      </c>
      <c r="G20" s="13">
        <v>1545</v>
      </c>
      <c r="H20" s="14">
        <v>425739.14199999959</v>
      </c>
      <c r="I20" s="13">
        <v>395</v>
      </c>
      <c r="J20"/>
      <c r="K20"/>
      <c r="L20"/>
      <c r="M20"/>
      <c r="N20"/>
      <c r="O20"/>
      <c r="P20"/>
      <c r="Q20"/>
    </row>
    <row r="21" spans="1:17" x14ac:dyDescent="0.25">
      <c r="A21" s="1" t="s">
        <v>42</v>
      </c>
      <c r="B21" s="13">
        <v>335</v>
      </c>
      <c r="C21" s="13">
        <v>2430</v>
      </c>
      <c r="D21" s="13">
        <v>544244.01569999941</v>
      </c>
      <c r="E21" s="13">
        <v>571</v>
      </c>
      <c r="F21" s="17">
        <v>335</v>
      </c>
      <c r="G21" s="13">
        <v>2430</v>
      </c>
      <c r="H21" s="14">
        <v>544244.01569999941</v>
      </c>
      <c r="I21" s="13">
        <v>571</v>
      </c>
      <c r="J21"/>
      <c r="K21"/>
      <c r="L21"/>
      <c r="M21"/>
      <c r="N21"/>
      <c r="O21"/>
      <c r="P21"/>
      <c r="Q21"/>
    </row>
    <row r="22" spans="1:17" x14ac:dyDescent="0.25">
      <c r="A22" s="1" t="s">
        <v>43</v>
      </c>
      <c r="B22" s="13">
        <v>355</v>
      </c>
      <c r="C22" s="13">
        <v>1851</v>
      </c>
      <c r="D22" s="13">
        <v>547495.05809999967</v>
      </c>
      <c r="E22" s="13">
        <v>554</v>
      </c>
      <c r="F22" s="17">
        <v>355</v>
      </c>
      <c r="G22" s="13">
        <v>1851</v>
      </c>
      <c r="H22" s="14">
        <v>547495.05809999967</v>
      </c>
      <c r="I22" s="13">
        <v>554</v>
      </c>
      <c r="J22"/>
      <c r="K22"/>
      <c r="L22"/>
      <c r="M22"/>
      <c r="N22"/>
      <c r="O22"/>
      <c r="P22"/>
      <c r="Q22"/>
    </row>
    <row r="23" spans="1:17" x14ac:dyDescent="0.25">
      <c r="A23" s="1" t="s">
        <v>44</v>
      </c>
      <c r="B23" s="13">
        <v>250</v>
      </c>
      <c r="C23" s="13">
        <v>1128</v>
      </c>
      <c r="D23" s="13">
        <v>369308.301299999</v>
      </c>
      <c r="E23" s="13">
        <v>352</v>
      </c>
      <c r="F23" s="17">
        <v>250</v>
      </c>
      <c r="G23" s="13">
        <v>1128</v>
      </c>
      <c r="H23" s="14">
        <v>369308.301299999</v>
      </c>
      <c r="I23" s="13">
        <v>352</v>
      </c>
      <c r="J23"/>
      <c r="K23"/>
      <c r="L23"/>
      <c r="M23"/>
      <c r="N23"/>
      <c r="O23"/>
      <c r="P23"/>
      <c r="Q23"/>
    </row>
    <row r="24" spans="1:17" x14ac:dyDescent="0.25">
      <c r="A24" s="1" t="s">
        <v>45</v>
      </c>
      <c r="B24" s="13">
        <v>94</v>
      </c>
      <c r="C24" s="13">
        <v>670</v>
      </c>
      <c r="D24" s="13">
        <v>165766.88269999999</v>
      </c>
      <c r="E24" s="13">
        <v>139</v>
      </c>
      <c r="F24" s="17">
        <v>94</v>
      </c>
      <c r="G24" s="13">
        <v>670</v>
      </c>
      <c r="H24" s="14">
        <v>165766.88269999999</v>
      </c>
      <c r="I24" s="13">
        <v>139</v>
      </c>
      <c r="J24"/>
      <c r="K24"/>
      <c r="L24"/>
      <c r="M24"/>
      <c r="N24"/>
      <c r="O24"/>
      <c r="P24"/>
      <c r="Q24"/>
    </row>
    <row r="25" spans="1:17" x14ac:dyDescent="0.25">
      <c r="A25" s="1" t="s">
        <v>46</v>
      </c>
      <c r="B25" s="13">
        <v>188</v>
      </c>
      <c r="C25" s="13">
        <v>952</v>
      </c>
      <c r="D25" s="13">
        <v>281757.62380000012</v>
      </c>
      <c r="E25" s="13">
        <v>279</v>
      </c>
      <c r="F25" s="17">
        <v>188</v>
      </c>
      <c r="G25" s="13">
        <v>952</v>
      </c>
      <c r="H25" s="14">
        <v>281757.62380000012</v>
      </c>
      <c r="I25" s="13">
        <v>279</v>
      </c>
      <c r="J25"/>
      <c r="K25"/>
      <c r="L25"/>
      <c r="M25"/>
      <c r="N25"/>
      <c r="O25"/>
      <c r="P25"/>
      <c r="Q25"/>
    </row>
    <row r="26" spans="1:17" x14ac:dyDescent="0.25">
      <c r="A26" s="1" t="s">
        <v>47</v>
      </c>
      <c r="B26" s="13">
        <v>176</v>
      </c>
      <c r="C26" s="13">
        <v>942</v>
      </c>
      <c r="D26" s="13">
        <v>289164.82159999991</v>
      </c>
      <c r="E26" s="13">
        <v>253</v>
      </c>
      <c r="F26" s="17">
        <v>176</v>
      </c>
      <c r="G26" s="13">
        <v>942</v>
      </c>
      <c r="H26" s="14">
        <v>289164.82159999991</v>
      </c>
      <c r="I26" s="13">
        <v>253</v>
      </c>
      <c r="J26"/>
      <c r="K26"/>
      <c r="L26"/>
      <c r="M26"/>
      <c r="N26"/>
      <c r="O26"/>
      <c r="P26"/>
      <c r="Q26"/>
    </row>
    <row r="27" spans="1:17" x14ac:dyDescent="0.25">
      <c r="A27" s="1" t="s">
        <v>48</v>
      </c>
      <c r="B27" s="13">
        <v>245</v>
      </c>
      <c r="C27" s="13">
        <v>992</v>
      </c>
      <c r="D27" s="13">
        <v>350895.22260000062</v>
      </c>
      <c r="E27" s="13">
        <v>338</v>
      </c>
      <c r="F27" s="17">
        <v>245</v>
      </c>
      <c r="G27" s="13">
        <v>992</v>
      </c>
      <c r="H27" s="14">
        <v>350895.22260000062</v>
      </c>
      <c r="I27" s="13">
        <v>338</v>
      </c>
      <c r="J27"/>
      <c r="K27"/>
      <c r="L27"/>
      <c r="M27"/>
      <c r="N27"/>
      <c r="O27"/>
      <c r="P27"/>
      <c r="Q27"/>
    </row>
    <row r="28" spans="1:17" x14ac:dyDescent="0.25">
      <c r="A28" s="1" t="s">
        <v>49</v>
      </c>
      <c r="B28" s="13">
        <v>234</v>
      </c>
      <c r="C28" s="13">
        <v>1767</v>
      </c>
      <c r="D28" s="13">
        <v>411894.75449999847</v>
      </c>
      <c r="E28" s="13">
        <v>353</v>
      </c>
      <c r="F28" s="17">
        <v>234</v>
      </c>
      <c r="G28" s="13">
        <v>1767</v>
      </c>
      <c r="H28" s="14">
        <v>411894.75449999847</v>
      </c>
      <c r="I28" s="13">
        <v>353</v>
      </c>
      <c r="J28"/>
      <c r="K28"/>
      <c r="L28"/>
      <c r="M28"/>
      <c r="N28"/>
      <c r="O28"/>
      <c r="P28"/>
      <c r="Q28"/>
    </row>
    <row r="29" spans="1:17" x14ac:dyDescent="0.25">
      <c r="A29" s="1" t="s">
        <v>50</v>
      </c>
      <c r="B29" s="13">
        <v>265</v>
      </c>
      <c r="C29" s="13">
        <v>1692</v>
      </c>
      <c r="D29" s="13">
        <v>525373.84429999848</v>
      </c>
      <c r="E29" s="13">
        <v>331</v>
      </c>
      <c r="F29" s="17">
        <v>265</v>
      </c>
      <c r="G29" s="13">
        <v>1692</v>
      </c>
      <c r="H29" s="14">
        <v>525373.84429999848</v>
      </c>
      <c r="I29" s="13">
        <v>331</v>
      </c>
      <c r="J29"/>
      <c r="K29"/>
      <c r="L29"/>
      <c r="M29"/>
      <c r="N29"/>
      <c r="O29"/>
      <c r="P29"/>
      <c r="Q29"/>
    </row>
    <row r="30" spans="1:17" x14ac:dyDescent="0.25">
      <c r="A30" s="1" t="s">
        <v>51</v>
      </c>
      <c r="B30" s="13">
        <v>247</v>
      </c>
      <c r="C30" s="13">
        <v>1872</v>
      </c>
      <c r="D30" s="13">
        <v>389499.19470000028</v>
      </c>
      <c r="E30" s="13">
        <v>433</v>
      </c>
      <c r="F30" s="17">
        <v>247</v>
      </c>
      <c r="G30" s="13">
        <v>1872</v>
      </c>
      <c r="H30" s="14">
        <v>389499.19470000028</v>
      </c>
      <c r="I30" s="13">
        <v>433</v>
      </c>
      <c r="J30"/>
      <c r="K30"/>
      <c r="L30"/>
      <c r="M30"/>
      <c r="N30"/>
      <c r="O30"/>
      <c r="P30"/>
      <c r="Q30"/>
    </row>
    <row r="31" spans="1:17" x14ac:dyDescent="0.25">
      <c r="A31" s="1" t="s">
        <v>52</v>
      </c>
      <c r="B31" s="13">
        <v>142</v>
      </c>
      <c r="C31" s="13">
        <v>819</v>
      </c>
      <c r="D31" s="13">
        <v>254103.30069999973</v>
      </c>
      <c r="E31" s="13">
        <v>221</v>
      </c>
      <c r="F31" s="17">
        <v>142</v>
      </c>
      <c r="G31" s="13">
        <v>819</v>
      </c>
      <c r="H31" s="14">
        <v>254103.30069999973</v>
      </c>
      <c r="I31" s="13">
        <v>221</v>
      </c>
      <c r="J31"/>
      <c r="K31"/>
      <c r="L31"/>
      <c r="M31"/>
      <c r="N31"/>
      <c r="O31"/>
      <c r="P31"/>
      <c r="Q31"/>
    </row>
    <row r="32" spans="1:17" x14ac:dyDescent="0.25">
      <c r="A32" s="1" t="s">
        <v>53</v>
      </c>
      <c r="B32" s="13">
        <v>231</v>
      </c>
      <c r="C32" s="13">
        <v>865</v>
      </c>
      <c r="D32" s="13">
        <v>319850.22030000039</v>
      </c>
      <c r="E32" s="13">
        <v>328</v>
      </c>
      <c r="F32" s="17">
        <v>231</v>
      </c>
      <c r="G32" s="13">
        <v>865</v>
      </c>
      <c r="H32" s="14">
        <v>319850.22030000039</v>
      </c>
      <c r="I32" s="13">
        <v>328</v>
      </c>
      <c r="J32"/>
      <c r="K32"/>
      <c r="L32"/>
      <c r="M32"/>
      <c r="N32"/>
      <c r="O32"/>
      <c r="P32"/>
      <c r="Q32"/>
    </row>
    <row r="33" spans="1:17" x14ac:dyDescent="0.25">
      <c r="A33" s="1" t="s">
        <v>54</v>
      </c>
      <c r="B33" s="13">
        <v>279</v>
      </c>
      <c r="C33" s="13">
        <v>1261</v>
      </c>
      <c r="D33" s="13">
        <v>421633.76049999974</v>
      </c>
      <c r="E33" s="13">
        <v>418</v>
      </c>
      <c r="F33" s="17">
        <v>279</v>
      </c>
      <c r="G33" s="13">
        <v>1261</v>
      </c>
      <c r="H33" s="14">
        <v>421633.76049999974</v>
      </c>
      <c r="I33" s="13">
        <v>418</v>
      </c>
      <c r="J33"/>
      <c r="K33"/>
      <c r="L33"/>
      <c r="M33"/>
      <c r="N33"/>
      <c r="O33"/>
      <c r="P33"/>
      <c r="Q33"/>
    </row>
    <row r="34" spans="1:17" x14ac:dyDescent="0.25">
      <c r="A34" s="1" t="s">
        <v>55</v>
      </c>
      <c r="B34" s="13">
        <v>241</v>
      </c>
      <c r="C34" s="13">
        <v>1768</v>
      </c>
      <c r="D34" s="13">
        <v>511207.88320000068</v>
      </c>
      <c r="E34" s="13">
        <v>308</v>
      </c>
      <c r="F34" s="17">
        <v>241</v>
      </c>
      <c r="G34" s="13">
        <v>1768</v>
      </c>
      <c r="H34" s="14">
        <v>511207.88320000068</v>
      </c>
      <c r="I34" s="13">
        <v>308</v>
      </c>
      <c r="J34"/>
      <c r="K34"/>
      <c r="L34"/>
      <c r="M34"/>
      <c r="N34"/>
      <c r="O34"/>
      <c r="P34"/>
      <c r="Q34"/>
    </row>
    <row r="35" spans="1:17" x14ac:dyDescent="0.25">
      <c r="A35" s="1" t="s">
        <v>56</v>
      </c>
      <c r="B35" s="13">
        <v>207</v>
      </c>
      <c r="C35" s="13">
        <v>1359</v>
      </c>
      <c r="D35" s="13">
        <v>414206.78929999989</v>
      </c>
      <c r="E35" s="13">
        <v>269</v>
      </c>
      <c r="F35" s="17">
        <v>207</v>
      </c>
      <c r="G35" s="13">
        <v>1359</v>
      </c>
      <c r="H35" s="14">
        <v>414206.78929999989</v>
      </c>
      <c r="I35" s="13">
        <v>269</v>
      </c>
      <c r="J35"/>
      <c r="K35"/>
      <c r="L35"/>
      <c r="M35"/>
      <c r="N35"/>
      <c r="O35"/>
      <c r="P35"/>
      <c r="Q35"/>
    </row>
    <row r="36" spans="1:17" x14ac:dyDescent="0.25">
      <c r="A36" s="1" t="s">
        <v>57</v>
      </c>
      <c r="B36" s="13">
        <v>328</v>
      </c>
      <c r="C36" s="13">
        <v>947</v>
      </c>
      <c r="D36" s="13">
        <v>475982.61479999882</v>
      </c>
      <c r="E36" s="13">
        <v>452</v>
      </c>
      <c r="F36" s="17">
        <v>328</v>
      </c>
      <c r="G36" s="13">
        <v>947</v>
      </c>
      <c r="H36" s="14">
        <v>475982.61479999882</v>
      </c>
      <c r="I36" s="13">
        <v>452</v>
      </c>
      <c r="J36"/>
      <c r="K36"/>
      <c r="L36"/>
      <c r="M36"/>
      <c r="N36"/>
      <c r="O36"/>
      <c r="P36"/>
      <c r="Q36"/>
    </row>
    <row r="37" spans="1:17" x14ac:dyDescent="0.25">
      <c r="A37" s="1" t="s">
        <v>58</v>
      </c>
      <c r="B37" s="13">
        <v>243</v>
      </c>
      <c r="C37" s="13">
        <v>1487</v>
      </c>
      <c r="D37" s="13">
        <v>401268.58299999905</v>
      </c>
      <c r="E37" s="13">
        <v>343</v>
      </c>
      <c r="F37" s="17">
        <v>243</v>
      </c>
      <c r="G37" s="13">
        <v>1487</v>
      </c>
      <c r="H37" s="14">
        <v>401268.58299999905</v>
      </c>
      <c r="I37" s="13">
        <v>343</v>
      </c>
      <c r="J37"/>
      <c r="K37"/>
      <c r="L37"/>
      <c r="M37"/>
      <c r="N37"/>
      <c r="O37"/>
      <c r="P37"/>
      <c r="Q37"/>
    </row>
    <row r="38" spans="1:17" x14ac:dyDescent="0.25">
      <c r="A38" s="1" t="s">
        <v>59</v>
      </c>
      <c r="B38" s="13">
        <v>209</v>
      </c>
      <c r="C38" s="13">
        <v>1038</v>
      </c>
      <c r="D38" s="13">
        <v>328421.19730000023</v>
      </c>
      <c r="E38" s="13">
        <v>322</v>
      </c>
      <c r="F38" s="17">
        <v>209</v>
      </c>
      <c r="G38" s="13">
        <v>1038</v>
      </c>
      <c r="H38" s="14">
        <v>328421.19730000023</v>
      </c>
      <c r="I38" s="13">
        <v>322</v>
      </c>
      <c r="J38"/>
      <c r="K38"/>
      <c r="L38"/>
      <c r="M38"/>
      <c r="N38"/>
      <c r="O38"/>
      <c r="P38"/>
      <c r="Q38"/>
    </row>
    <row r="39" spans="1:17" x14ac:dyDescent="0.25">
      <c r="A39" s="1" t="s">
        <v>60</v>
      </c>
      <c r="B39" s="13">
        <v>257</v>
      </c>
      <c r="C39" s="13">
        <v>1713</v>
      </c>
      <c r="D39" s="13">
        <v>384338.4905999995</v>
      </c>
      <c r="E39" s="13">
        <v>409</v>
      </c>
      <c r="F39" s="17">
        <v>257</v>
      </c>
      <c r="G39" s="13">
        <v>1713</v>
      </c>
      <c r="H39" s="14">
        <v>384338.4905999995</v>
      </c>
      <c r="I39" s="13">
        <v>409</v>
      </c>
      <c r="J39"/>
      <c r="K39"/>
      <c r="L39"/>
      <c r="M39"/>
      <c r="N39"/>
      <c r="O39"/>
      <c r="P39"/>
      <c r="Q39"/>
    </row>
    <row r="40" spans="1:17" x14ac:dyDescent="0.25">
      <c r="A40" s="1" t="s">
        <v>61</v>
      </c>
      <c r="B40" s="13">
        <v>173</v>
      </c>
      <c r="C40" s="13">
        <v>1105</v>
      </c>
      <c r="D40" s="13">
        <v>264792.64580000035</v>
      </c>
      <c r="E40" s="13">
        <v>263</v>
      </c>
      <c r="F40" s="17">
        <v>173</v>
      </c>
      <c r="G40" s="13">
        <v>1105</v>
      </c>
      <c r="H40" s="14">
        <v>264792.64580000035</v>
      </c>
      <c r="I40" s="13">
        <v>263</v>
      </c>
      <c r="J40"/>
      <c r="K40"/>
      <c r="L40"/>
      <c r="M40"/>
      <c r="N40"/>
      <c r="O40"/>
      <c r="P40"/>
      <c r="Q40"/>
    </row>
    <row r="41" spans="1:17" x14ac:dyDescent="0.25">
      <c r="A41" s="1" t="s">
        <v>62</v>
      </c>
      <c r="B41" s="13">
        <v>229</v>
      </c>
      <c r="C41" s="13">
        <v>940</v>
      </c>
      <c r="D41" s="13">
        <v>376827.62059999991</v>
      </c>
      <c r="E41" s="13">
        <v>311</v>
      </c>
      <c r="F41" s="17">
        <v>229</v>
      </c>
      <c r="G41" s="13">
        <v>940</v>
      </c>
      <c r="H41" s="14">
        <v>376827.62059999991</v>
      </c>
      <c r="I41" s="13">
        <v>311</v>
      </c>
      <c r="J41"/>
      <c r="K41"/>
      <c r="L41"/>
      <c r="M41"/>
      <c r="N41"/>
      <c r="O41"/>
      <c r="P41"/>
      <c r="Q41"/>
    </row>
    <row r="42" spans="1:17" x14ac:dyDescent="0.25">
      <c r="A42" s="1" t="s">
        <v>63</v>
      </c>
      <c r="B42" s="13">
        <v>249</v>
      </c>
      <c r="C42" s="13">
        <v>1202</v>
      </c>
      <c r="D42" s="13">
        <v>382553.78319999948</v>
      </c>
      <c r="E42" s="13">
        <v>375</v>
      </c>
      <c r="F42" s="17">
        <v>249</v>
      </c>
      <c r="G42" s="13">
        <v>1202</v>
      </c>
      <c r="H42" s="14">
        <v>382553.78319999948</v>
      </c>
      <c r="I42" s="13">
        <v>375</v>
      </c>
      <c r="J42"/>
      <c r="K42"/>
      <c r="L42"/>
      <c r="M42"/>
      <c r="N42"/>
      <c r="O42"/>
      <c r="P42"/>
      <c r="Q42"/>
    </row>
    <row r="43" spans="1:17" x14ac:dyDescent="0.25">
      <c r="A43" s="1" t="s">
        <v>64</v>
      </c>
      <c r="B43" s="13">
        <v>252</v>
      </c>
      <c r="C43" s="13">
        <v>1175</v>
      </c>
      <c r="D43" s="13">
        <v>449618.06540000025</v>
      </c>
      <c r="E43" s="13">
        <v>315</v>
      </c>
      <c r="F43" s="17">
        <v>252</v>
      </c>
      <c r="G43" s="13">
        <v>1175</v>
      </c>
      <c r="H43" s="14">
        <v>449618.06540000025</v>
      </c>
      <c r="I43" s="13">
        <v>315</v>
      </c>
      <c r="J43"/>
      <c r="K43"/>
      <c r="L43"/>
      <c r="M43"/>
      <c r="N43"/>
      <c r="O43"/>
      <c r="P43"/>
      <c r="Q43"/>
    </row>
    <row r="44" spans="1:17" x14ac:dyDescent="0.25">
      <c r="A44" s="1" t="s">
        <v>65</v>
      </c>
      <c r="B44" s="13">
        <v>189</v>
      </c>
      <c r="C44" s="13">
        <v>1018</v>
      </c>
      <c r="D44" s="13">
        <v>303861.4040000001</v>
      </c>
      <c r="E44" s="13">
        <v>259</v>
      </c>
      <c r="F44" s="17">
        <v>189</v>
      </c>
      <c r="G44" s="13">
        <v>1018</v>
      </c>
      <c r="H44" s="14">
        <v>303861.4040000001</v>
      </c>
      <c r="I44" s="13">
        <v>259</v>
      </c>
      <c r="J44"/>
      <c r="K44"/>
      <c r="L44"/>
      <c r="M44"/>
      <c r="N44"/>
      <c r="O44"/>
      <c r="P44"/>
      <c r="Q44"/>
    </row>
    <row r="45" spans="1:17" hidden="1" x14ac:dyDescent="0.25">
      <c r="A45" s="1" t="s">
        <v>29</v>
      </c>
      <c r="B45" s="13">
        <v>16785</v>
      </c>
      <c r="C45" s="13">
        <v>114402</v>
      </c>
      <c r="D45" s="13">
        <v>23372809.602899976</v>
      </c>
      <c r="E45" s="13">
        <v>27890</v>
      </c>
      <c r="F45" s="17">
        <v>16785</v>
      </c>
      <c r="G45" s="13">
        <v>114402</v>
      </c>
      <c r="H45" s="14">
        <v>23372809.602899976</v>
      </c>
      <c r="I45" s="13">
        <v>27890</v>
      </c>
      <c r="J45"/>
      <c r="K45"/>
      <c r="L45"/>
      <c r="M45"/>
      <c r="N45"/>
      <c r="O45"/>
      <c r="P45"/>
      <c r="Q45"/>
    </row>
    <row r="46" spans="1:17" hidden="1" x14ac:dyDescent="0.25">
      <c r="A46" s="1" t="s">
        <v>66</v>
      </c>
      <c r="B46" s="13">
        <v>1480</v>
      </c>
      <c r="C46" s="13">
        <v>9928</v>
      </c>
      <c r="D46" s="13">
        <v>2039663.4460999977</v>
      </c>
      <c r="E46" s="13">
        <v>2344</v>
      </c>
      <c r="F46" s="17">
        <v>1480</v>
      </c>
      <c r="G46" s="13">
        <v>9928</v>
      </c>
      <c r="H46" s="14">
        <v>2039663.4460999977</v>
      </c>
      <c r="I46" s="13">
        <v>2344</v>
      </c>
      <c r="J46"/>
      <c r="K46"/>
      <c r="L46"/>
      <c r="M46"/>
      <c r="N46"/>
      <c r="O46"/>
      <c r="P46"/>
      <c r="Q46"/>
    </row>
    <row r="47" spans="1:17" x14ac:dyDescent="0.25">
      <c r="A47" s="1" t="s">
        <v>75</v>
      </c>
      <c r="B47" s="13">
        <v>486</v>
      </c>
      <c r="C47" s="13">
        <v>3742</v>
      </c>
      <c r="D47" s="13">
        <v>684063.45219999796</v>
      </c>
      <c r="E47" s="13">
        <v>820</v>
      </c>
      <c r="F47" s="17">
        <v>486</v>
      </c>
      <c r="G47" s="13">
        <v>3742</v>
      </c>
      <c r="H47" s="14">
        <v>684063.45219999796</v>
      </c>
      <c r="I47" s="13">
        <v>820</v>
      </c>
      <c r="J47"/>
      <c r="K47"/>
      <c r="L47"/>
      <c r="M47"/>
      <c r="N47"/>
      <c r="O47"/>
      <c r="P47"/>
      <c r="Q47"/>
    </row>
    <row r="48" spans="1:17" x14ac:dyDescent="0.25">
      <c r="A48" s="1" t="s">
        <v>22</v>
      </c>
      <c r="B48" s="13">
        <v>191</v>
      </c>
      <c r="C48" s="13">
        <v>1418</v>
      </c>
      <c r="D48" s="13">
        <v>272212.59259999968</v>
      </c>
      <c r="E48" s="13">
        <v>339</v>
      </c>
      <c r="F48" s="17">
        <v>191</v>
      </c>
      <c r="G48" s="13">
        <v>1418</v>
      </c>
      <c r="H48" s="14">
        <v>272212.59259999968</v>
      </c>
      <c r="I48" s="13">
        <v>339</v>
      </c>
      <c r="J48"/>
      <c r="K48"/>
      <c r="L48"/>
      <c r="M48"/>
      <c r="N48"/>
      <c r="O48"/>
      <c r="P48"/>
      <c r="Q48"/>
    </row>
    <row r="49" spans="1:17" x14ac:dyDescent="0.25">
      <c r="A49" s="1" t="s">
        <v>76</v>
      </c>
      <c r="B49" s="13">
        <v>188</v>
      </c>
      <c r="C49" s="13">
        <v>1051</v>
      </c>
      <c r="D49" s="13">
        <v>244296.13739999977</v>
      </c>
      <c r="E49" s="13">
        <v>280</v>
      </c>
      <c r="F49" s="17">
        <v>188</v>
      </c>
      <c r="G49" s="13">
        <v>1051</v>
      </c>
      <c r="H49" s="14">
        <v>244296.13739999977</v>
      </c>
      <c r="I49" s="13">
        <v>280</v>
      </c>
      <c r="J49"/>
      <c r="K49"/>
      <c r="L49"/>
      <c r="M49"/>
      <c r="N49"/>
      <c r="O49"/>
      <c r="P49"/>
      <c r="Q49"/>
    </row>
    <row r="50" spans="1:17" x14ac:dyDescent="0.25">
      <c r="A50" s="1" t="s">
        <v>77</v>
      </c>
      <c r="B50" s="13">
        <v>68</v>
      </c>
      <c r="C50" s="13">
        <v>368</v>
      </c>
      <c r="D50" s="13">
        <v>93509.542700000078</v>
      </c>
      <c r="E50" s="13">
        <v>102</v>
      </c>
      <c r="F50" s="17">
        <v>68</v>
      </c>
      <c r="G50" s="13">
        <v>368</v>
      </c>
      <c r="H50" s="14">
        <v>93509.542700000078</v>
      </c>
      <c r="I50" s="13">
        <v>102</v>
      </c>
      <c r="J50"/>
      <c r="K50"/>
      <c r="L50"/>
      <c r="M50"/>
      <c r="N50"/>
      <c r="O50"/>
      <c r="P50"/>
      <c r="Q50"/>
    </row>
    <row r="51" spans="1:17" x14ac:dyDescent="0.25">
      <c r="A51" s="1" t="s">
        <v>78</v>
      </c>
      <c r="B51" s="13">
        <v>247</v>
      </c>
      <c r="C51" s="13">
        <v>1405</v>
      </c>
      <c r="D51" s="13">
        <v>297219.54859999992</v>
      </c>
      <c r="E51" s="13">
        <v>363</v>
      </c>
      <c r="F51" s="17">
        <v>247</v>
      </c>
      <c r="G51" s="13">
        <v>1405</v>
      </c>
      <c r="H51" s="14">
        <v>297219.54859999992</v>
      </c>
      <c r="I51" s="13">
        <v>363</v>
      </c>
      <c r="J51"/>
      <c r="K51"/>
      <c r="L51"/>
      <c r="M51"/>
      <c r="N51"/>
      <c r="O51"/>
      <c r="P51"/>
      <c r="Q51"/>
    </row>
    <row r="52" spans="1:17" x14ac:dyDescent="0.25">
      <c r="A52" s="1" t="s">
        <v>79</v>
      </c>
      <c r="B52" s="13">
        <v>219</v>
      </c>
      <c r="C52" s="13">
        <v>1486</v>
      </c>
      <c r="D52" s="13">
        <v>320324.75740000029</v>
      </c>
      <c r="E52" s="13">
        <v>324</v>
      </c>
      <c r="F52" s="17">
        <v>219</v>
      </c>
      <c r="G52" s="13">
        <v>1486</v>
      </c>
      <c r="H52" s="14">
        <v>320324.75740000029</v>
      </c>
      <c r="I52" s="13">
        <v>324</v>
      </c>
      <c r="J52"/>
      <c r="K52"/>
      <c r="L52"/>
      <c r="M52"/>
      <c r="N52"/>
      <c r="O52"/>
      <c r="P52"/>
      <c r="Q52"/>
    </row>
    <row r="53" spans="1:17" x14ac:dyDescent="0.25">
      <c r="A53" s="1" t="s">
        <v>80</v>
      </c>
      <c r="B53" s="13">
        <v>81</v>
      </c>
      <c r="C53" s="13">
        <v>458</v>
      </c>
      <c r="D53" s="13">
        <v>128037.41520000012</v>
      </c>
      <c r="E53" s="13">
        <v>116</v>
      </c>
      <c r="F53" s="17">
        <v>81</v>
      </c>
      <c r="G53" s="13">
        <v>458</v>
      </c>
      <c r="H53" s="14">
        <v>128037.41520000012</v>
      </c>
      <c r="I53" s="13">
        <v>116</v>
      </c>
      <c r="J53"/>
      <c r="K53"/>
      <c r="L53"/>
      <c r="M53"/>
      <c r="N53"/>
      <c r="O53"/>
      <c r="P53"/>
      <c r="Q53"/>
    </row>
    <row r="54" spans="1:17" hidden="1" x14ac:dyDescent="0.25">
      <c r="A54" s="1" t="s">
        <v>67</v>
      </c>
      <c r="B54" s="13">
        <v>2857</v>
      </c>
      <c r="C54" s="13">
        <v>18613</v>
      </c>
      <c r="D54" s="13">
        <v>3615372.4242999954</v>
      </c>
      <c r="E54" s="13">
        <v>4672</v>
      </c>
      <c r="F54" s="17">
        <v>2857</v>
      </c>
      <c r="G54" s="13">
        <v>18613</v>
      </c>
      <c r="H54" s="14">
        <v>3615372.4242999954</v>
      </c>
      <c r="I54" s="13">
        <v>4672</v>
      </c>
      <c r="J54"/>
      <c r="K54"/>
      <c r="L54"/>
      <c r="M54"/>
      <c r="N54"/>
      <c r="O54"/>
      <c r="P54"/>
      <c r="Q54"/>
    </row>
    <row r="55" spans="1:17" x14ac:dyDescent="0.25">
      <c r="A55" s="1" t="s">
        <v>81</v>
      </c>
      <c r="B55" s="13">
        <v>881</v>
      </c>
      <c r="C55" s="13">
        <v>6040</v>
      </c>
      <c r="D55" s="13">
        <v>1065010.2116999966</v>
      </c>
      <c r="E55" s="13">
        <v>1436</v>
      </c>
      <c r="F55" s="17">
        <v>881</v>
      </c>
      <c r="G55" s="13">
        <v>6040</v>
      </c>
      <c r="H55" s="14">
        <v>1065010.2116999966</v>
      </c>
      <c r="I55" s="13">
        <v>1436</v>
      </c>
      <c r="J55"/>
      <c r="K55"/>
      <c r="L55"/>
      <c r="M55"/>
      <c r="N55"/>
      <c r="O55"/>
      <c r="P55"/>
      <c r="Q55"/>
    </row>
    <row r="56" spans="1:17" x14ac:dyDescent="0.25">
      <c r="A56" s="1" t="s">
        <v>82</v>
      </c>
      <c r="B56" s="13">
        <v>239</v>
      </c>
      <c r="C56" s="13">
        <v>1233</v>
      </c>
      <c r="D56" s="13">
        <v>259217.21269999992</v>
      </c>
      <c r="E56" s="13">
        <v>364</v>
      </c>
      <c r="F56" s="17">
        <v>239</v>
      </c>
      <c r="G56" s="13">
        <v>1233</v>
      </c>
      <c r="H56" s="14">
        <v>259217.21269999992</v>
      </c>
      <c r="I56" s="13">
        <v>364</v>
      </c>
      <c r="J56"/>
      <c r="K56"/>
      <c r="L56"/>
      <c r="M56"/>
      <c r="N56"/>
      <c r="O56"/>
      <c r="P56"/>
      <c r="Q56"/>
    </row>
    <row r="57" spans="1:17" x14ac:dyDescent="0.25">
      <c r="A57" s="1" t="s">
        <v>83</v>
      </c>
      <c r="B57" s="13">
        <v>371</v>
      </c>
      <c r="C57" s="13">
        <v>2571</v>
      </c>
      <c r="D57" s="13">
        <v>492800.85229999945</v>
      </c>
      <c r="E57" s="13">
        <v>562</v>
      </c>
      <c r="F57" s="17">
        <v>371</v>
      </c>
      <c r="G57" s="13">
        <v>2571</v>
      </c>
      <c r="H57" s="14">
        <v>492800.85229999945</v>
      </c>
      <c r="I57" s="13">
        <v>562</v>
      </c>
      <c r="J57"/>
      <c r="K57"/>
      <c r="L57"/>
      <c r="M57"/>
      <c r="N57"/>
      <c r="O57"/>
      <c r="P57"/>
      <c r="Q57"/>
    </row>
    <row r="58" spans="1:17" x14ac:dyDescent="0.25">
      <c r="A58" s="1" t="s">
        <v>84</v>
      </c>
      <c r="B58" s="13">
        <v>598</v>
      </c>
      <c r="C58" s="13">
        <v>3210</v>
      </c>
      <c r="D58" s="13">
        <v>729060.63950000005</v>
      </c>
      <c r="E58" s="13">
        <v>970</v>
      </c>
      <c r="F58" s="17">
        <v>598</v>
      </c>
      <c r="G58" s="13">
        <v>3210</v>
      </c>
      <c r="H58" s="14">
        <v>729060.63950000005</v>
      </c>
      <c r="I58" s="13">
        <v>970</v>
      </c>
      <c r="J58"/>
      <c r="K58"/>
      <c r="L58"/>
      <c r="M58"/>
      <c r="N58"/>
      <c r="O58"/>
      <c r="P58"/>
      <c r="Q58"/>
    </row>
    <row r="59" spans="1:17" x14ac:dyDescent="0.25">
      <c r="A59" s="1" t="s">
        <v>85</v>
      </c>
      <c r="B59" s="13">
        <v>279</v>
      </c>
      <c r="C59" s="13">
        <v>1652</v>
      </c>
      <c r="D59" s="13">
        <v>346341.24799999973</v>
      </c>
      <c r="E59" s="13">
        <v>499</v>
      </c>
      <c r="F59" s="17">
        <v>279</v>
      </c>
      <c r="G59" s="13">
        <v>1652</v>
      </c>
      <c r="H59" s="14">
        <v>346341.24799999973</v>
      </c>
      <c r="I59" s="13">
        <v>499</v>
      </c>
      <c r="J59"/>
      <c r="K59"/>
      <c r="L59"/>
      <c r="M59"/>
      <c r="N59"/>
      <c r="O59"/>
      <c r="P59"/>
      <c r="Q59"/>
    </row>
    <row r="60" spans="1:17" x14ac:dyDescent="0.25">
      <c r="A60" s="1" t="s">
        <v>86</v>
      </c>
      <c r="B60" s="13">
        <v>238</v>
      </c>
      <c r="C60" s="13">
        <v>1906</v>
      </c>
      <c r="D60" s="13">
        <v>314075.61479999969</v>
      </c>
      <c r="E60" s="13">
        <v>427</v>
      </c>
      <c r="F60" s="17">
        <v>238</v>
      </c>
      <c r="G60" s="13">
        <v>1906</v>
      </c>
      <c r="H60" s="14">
        <v>314075.61479999969</v>
      </c>
      <c r="I60" s="13">
        <v>427</v>
      </c>
      <c r="J60"/>
      <c r="K60"/>
      <c r="L60"/>
      <c r="M60"/>
      <c r="N60"/>
      <c r="O60"/>
      <c r="P60"/>
      <c r="Q60"/>
    </row>
    <row r="61" spans="1:17" x14ac:dyDescent="0.25">
      <c r="A61" s="1" t="s">
        <v>87</v>
      </c>
      <c r="B61" s="13">
        <v>251</v>
      </c>
      <c r="C61" s="13">
        <v>2001</v>
      </c>
      <c r="D61" s="13">
        <v>408866.64530000009</v>
      </c>
      <c r="E61" s="13">
        <v>414</v>
      </c>
      <c r="F61" s="17">
        <v>251</v>
      </c>
      <c r="G61" s="13">
        <v>2001</v>
      </c>
      <c r="H61" s="14">
        <v>408866.64530000009</v>
      </c>
      <c r="I61" s="13">
        <v>414</v>
      </c>
      <c r="J61"/>
      <c r="K61"/>
      <c r="L61"/>
      <c r="M61"/>
      <c r="N61"/>
      <c r="O61"/>
      <c r="P61"/>
      <c r="Q61"/>
    </row>
    <row r="62" spans="1:17" hidden="1" x14ac:dyDescent="0.25">
      <c r="A62" s="1" t="s">
        <v>68</v>
      </c>
      <c r="B62" s="13">
        <v>2269</v>
      </c>
      <c r="C62" s="13">
        <v>14635</v>
      </c>
      <c r="D62" s="13">
        <v>2904232.8897000011</v>
      </c>
      <c r="E62" s="13">
        <v>3739</v>
      </c>
      <c r="F62" s="17">
        <v>2269</v>
      </c>
      <c r="G62" s="13">
        <v>14635</v>
      </c>
      <c r="H62" s="14">
        <v>2904232.8897000011</v>
      </c>
      <c r="I62" s="13">
        <v>3739</v>
      </c>
      <c r="J62"/>
      <c r="K62"/>
      <c r="L62"/>
      <c r="M62"/>
      <c r="N62"/>
      <c r="O62"/>
      <c r="P62"/>
      <c r="Q62"/>
    </row>
    <row r="63" spans="1:17" hidden="1" x14ac:dyDescent="0.25">
      <c r="A63" s="1" t="s">
        <v>88</v>
      </c>
      <c r="B63" s="13" t="s">
        <v>25</v>
      </c>
      <c r="C63" s="13">
        <v>8</v>
      </c>
      <c r="D63" s="13">
        <v>2379.9155999999998</v>
      </c>
      <c r="E63" s="13" t="s">
        <v>26</v>
      </c>
      <c r="F63" s="17" t="s">
        <v>25</v>
      </c>
      <c r="G63" s="13">
        <v>8</v>
      </c>
      <c r="H63" s="14">
        <v>2379.9155999999998</v>
      </c>
      <c r="I63" s="13" t="s">
        <v>26</v>
      </c>
      <c r="J63"/>
      <c r="K63"/>
      <c r="L63"/>
      <c r="M63"/>
      <c r="N63"/>
      <c r="O63"/>
      <c r="P63"/>
      <c r="Q63"/>
    </row>
    <row r="64" spans="1:17" x14ac:dyDescent="0.25">
      <c r="A64" s="1" t="s">
        <v>89</v>
      </c>
      <c r="B64" s="13">
        <v>105</v>
      </c>
      <c r="C64" s="13">
        <v>751</v>
      </c>
      <c r="D64" s="13">
        <v>121854.26340000011</v>
      </c>
      <c r="E64" s="13">
        <v>195</v>
      </c>
      <c r="F64" s="17">
        <v>105</v>
      </c>
      <c r="G64" s="13">
        <v>751</v>
      </c>
      <c r="H64" s="14">
        <v>121854.26340000011</v>
      </c>
      <c r="I64" s="13">
        <v>195</v>
      </c>
      <c r="J64"/>
      <c r="K64"/>
      <c r="L64"/>
      <c r="M64"/>
      <c r="N64"/>
      <c r="O64"/>
      <c r="P64"/>
      <c r="Q64"/>
    </row>
    <row r="65" spans="1:17" x14ac:dyDescent="0.25">
      <c r="A65" s="1" t="s">
        <v>90</v>
      </c>
      <c r="B65" s="13">
        <v>178</v>
      </c>
      <c r="C65" s="13">
        <v>1020</v>
      </c>
      <c r="D65" s="13">
        <v>211572.97420000023</v>
      </c>
      <c r="E65" s="13">
        <v>268</v>
      </c>
      <c r="F65" s="17">
        <v>178</v>
      </c>
      <c r="G65" s="13">
        <v>1020</v>
      </c>
      <c r="H65" s="14">
        <v>211572.97420000023</v>
      </c>
      <c r="I65" s="13">
        <v>268</v>
      </c>
      <c r="J65"/>
      <c r="K65"/>
      <c r="L65"/>
      <c r="M65"/>
      <c r="N65"/>
      <c r="O65"/>
      <c r="P65"/>
      <c r="Q65"/>
    </row>
    <row r="66" spans="1:17" x14ac:dyDescent="0.25">
      <c r="A66" s="1" t="s">
        <v>91</v>
      </c>
      <c r="B66" s="13">
        <v>233</v>
      </c>
      <c r="C66" s="13">
        <v>1633</v>
      </c>
      <c r="D66" s="13">
        <v>297270.64069999999</v>
      </c>
      <c r="E66" s="13">
        <v>360</v>
      </c>
      <c r="F66" s="17">
        <v>233</v>
      </c>
      <c r="G66" s="13">
        <v>1633</v>
      </c>
      <c r="H66" s="14">
        <v>297270.64069999999</v>
      </c>
      <c r="I66" s="13">
        <v>360</v>
      </c>
      <c r="J66"/>
      <c r="K66"/>
      <c r="L66"/>
      <c r="M66"/>
      <c r="N66"/>
      <c r="O66"/>
      <c r="P66"/>
      <c r="Q66"/>
    </row>
    <row r="67" spans="1:17" x14ac:dyDescent="0.25">
      <c r="A67" s="1" t="s">
        <v>92</v>
      </c>
      <c r="B67" s="13">
        <v>106</v>
      </c>
      <c r="C67" s="13">
        <v>1003</v>
      </c>
      <c r="D67" s="13">
        <v>143595.09389999995</v>
      </c>
      <c r="E67" s="13">
        <v>176</v>
      </c>
      <c r="F67" s="17">
        <v>106</v>
      </c>
      <c r="G67" s="13">
        <v>1003</v>
      </c>
      <c r="H67" s="14">
        <v>143595.09389999995</v>
      </c>
      <c r="I67" s="13">
        <v>176</v>
      </c>
      <c r="J67"/>
      <c r="K67"/>
      <c r="L67"/>
      <c r="M67"/>
      <c r="N67"/>
      <c r="O67"/>
      <c r="P67"/>
      <c r="Q67"/>
    </row>
    <row r="68" spans="1:17" x14ac:dyDescent="0.25">
      <c r="A68" s="1" t="s">
        <v>93</v>
      </c>
      <c r="B68" s="13">
        <v>442</v>
      </c>
      <c r="C68" s="13">
        <v>1992</v>
      </c>
      <c r="D68" s="13">
        <v>530197.19109999924</v>
      </c>
      <c r="E68" s="13">
        <v>631</v>
      </c>
      <c r="F68" s="17">
        <v>442</v>
      </c>
      <c r="G68" s="13">
        <v>1992</v>
      </c>
      <c r="H68" s="14">
        <v>530197.19109999924</v>
      </c>
      <c r="I68" s="13">
        <v>631</v>
      </c>
      <c r="J68"/>
      <c r="K68"/>
      <c r="L68"/>
      <c r="M68"/>
      <c r="N68"/>
      <c r="O68"/>
      <c r="P68"/>
      <c r="Q68"/>
    </row>
    <row r="69" spans="1:17" x14ac:dyDescent="0.25">
      <c r="A69" s="1" t="s">
        <v>94</v>
      </c>
      <c r="B69" s="13">
        <v>345</v>
      </c>
      <c r="C69" s="13">
        <v>1834</v>
      </c>
      <c r="D69" s="13">
        <v>503399.99400000076</v>
      </c>
      <c r="E69" s="13">
        <v>519</v>
      </c>
      <c r="F69" s="17">
        <v>345</v>
      </c>
      <c r="G69" s="13">
        <v>1834</v>
      </c>
      <c r="H69" s="14">
        <v>503399.99400000076</v>
      </c>
      <c r="I69" s="13">
        <v>519</v>
      </c>
      <c r="J69"/>
      <c r="K69"/>
      <c r="L69"/>
      <c r="M69"/>
      <c r="N69"/>
      <c r="O69"/>
      <c r="P69"/>
      <c r="Q69"/>
    </row>
    <row r="70" spans="1:17" x14ac:dyDescent="0.25">
      <c r="A70" s="1" t="s">
        <v>95</v>
      </c>
      <c r="B70" s="13">
        <v>153</v>
      </c>
      <c r="C70" s="13">
        <v>1128</v>
      </c>
      <c r="D70" s="13">
        <v>199499.84070000003</v>
      </c>
      <c r="E70" s="13">
        <v>250</v>
      </c>
      <c r="F70" s="17">
        <v>153</v>
      </c>
      <c r="G70" s="13">
        <v>1128</v>
      </c>
      <c r="H70" s="14">
        <v>199499.84070000003</v>
      </c>
      <c r="I70" s="13">
        <v>250</v>
      </c>
      <c r="J70"/>
      <c r="K70"/>
      <c r="L70"/>
      <c r="M70"/>
      <c r="N70"/>
      <c r="O70"/>
      <c r="P70"/>
      <c r="Q70"/>
    </row>
    <row r="71" spans="1:17" x14ac:dyDescent="0.25">
      <c r="A71" s="1" t="s">
        <v>96</v>
      </c>
      <c r="B71" s="13">
        <v>90</v>
      </c>
      <c r="C71" s="13">
        <v>642</v>
      </c>
      <c r="D71" s="13">
        <v>121530.90820000011</v>
      </c>
      <c r="E71" s="13">
        <v>147</v>
      </c>
      <c r="F71" s="17">
        <v>90</v>
      </c>
      <c r="G71" s="13">
        <v>642</v>
      </c>
      <c r="H71" s="14">
        <v>121530.90820000011</v>
      </c>
      <c r="I71" s="13">
        <v>147</v>
      </c>
      <c r="J71"/>
      <c r="K71"/>
      <c r="L71"/>
      <c r="M71"/>
      <c r="N71"/>
      <c r="O71"/>
      <c r="P71"/>
      <c r="Q71"/>
    </row>
    <row r="72" spans="1:17" x14ac:dyDescent="0.25">
      <c r="A72" s="1" t="s">
        <v>97</v>
      </c>
      <c r="B72" s="13">
        <v>99</v>
      </c>
      <c r="C72" s="13">
        <v>718</v>
      </c>
      <c r="D72" s="13">
        <v>143161.42760000005</v>
      </c>
      <c r="E72" s="13">
        <v>174</v>
      </c>
      <c r="F72" s="17">
        <v>99</v>
      </c>
      <c r="G72" s="13">
        <v>718</v>
      </c>
      <c r="H72" s="14">
        <v>143161.42760000005</v>
      </c>
      <c r="I72" s="13">
        <v>174</v>
      </c>
      <c r="J72"/>
      <c r="K72"/>
      <c r="L72"/>
      <c r="M72"/>
      <c r="N72"/>
      <c r="O72"/>
      <c r="P72"/>
      <c r="Q72"/>
    </row>
    <row r="73" spans="1:17" x14ac:dyDescent="0.25">
      <c r="A73" s="1" t="s">
        <v>98</v>
      </c>
      <c r="B73" s="13">
        <v>515</v>
      </c>
      <c r="C73" s="13">
        <v>3906</v>
      </c>
      <c r="D73" s="13">
        <v>629770.64030000067</v>
      </c>
      <c r="E73" s="13">
        <v>1016</v>
      </c>
      <c r="F73" s="17">
        <v>515</v>
      </c>
      <c r="G73" s="13">
        <v>3906</v>
      </c>
      <c r="H73" s="14">
        <v>629770.64030000067</v>
      </c>
      <c r="I73" s="13">
        <v>1016</v>
      </c>
      <c r="J73"/>
      <c r="K73"/>
      <c r="L73"/>
      <c r="M73"/>
      <c r="N73"/>
      <c r="O73"/>
      <c r="P73"/>
      <c r="Q73"/>
    </row>
    <row r="74" spans="1:17" hidden="1" x14ac:dyDescent="0.25">
      <c r="A74" s="1" t="s">
        <v>69</v>
      </c>
      <c r="B74" s="13">
        <v>2311</v>
      </c>
      <c r="C74" s="13">
        <v>17568</v>
      </c>
      <c r="D74" s="13">
        <v>3179654.0603000028</v>
      </c>
      <c r="E74" s="13">
        <v>4211</v>
      </c>
      <c r="F74" s="17">
        <v>2311</v>
      </c>
      <c r="G74" s="13">
        <v>17568</v>
      </c>
      <c r="H74" s="14">
        <v>3179654.0603000028</v>
      </c>
      <c r="I74" s="13">
        <v>4211</v>
      </c>
      <c r="J74"/>
      <c r="K74"/>
      <c r="L74"/>
      <c r="M74"/>
      <c r="N74"/>
      <c r="O74"/>
      <c r="P74"/>
      <c r="Q74"/>
    </row>
    <row r="75" spans="1:17" hidden="1" x14ac:dyDescent="0.25">
      <c r="A75" s="1" t="s">
        <v>132</v>
      </c>
      <c r="B75" s="13" t="s">
        <v>25</v>
      </c>
      <c r="C75" s="13" t="s">
        <v>25</v>
      </c>
      <c r="D75" s="13">
        <v>3265.3549000000003</v>
      </c>
      <c r="E75" s="13" t="s">
        <v>26</v>
      </c>
      <c r="F75" s="17" t="s">
        <v>25</v>
      </c>
      <c r="G75" s="13" t="s">
        <v>25</v>
      </c>
      <c r="H75" s="14">
        <v>3265.3549000000003</v>
      </c>
      <c r="I75" s="13" t="s">
        <v>26</v>
      </c>
      <c r="J75"/>
      <c r="K75"/>
      <c r="L75"/>
      <c r="M75"/>
      <c r="N75"/>
      <c r="O75"/>
      <c r="P75"/>
      <c r="Q75"/>
    </row>
    <row r="76" spans="1:17" x14ac:dyDescent="0.25">
      <c r="A76" s="1" t="s">
        <v>133</v>
      </c>
      <c r="B76" s="13">
        <v>783</v>
      </c>
      <c r="C76" s="13">
        <v>5951</v>
      </c>
      <c r="D76" s="13">
        <v>1202168.499900002</v>
      </c>
      <c r="E76" s="13">
        <v>1236</v>
      </c>
      <c r="F76" s="17">
        <v>783</v>
      </c>
      <c r="G76" s="13">
        <v>5951</v>
      </c>
      <c r="H76" s="14">
        <v>1202168.499900002</v>
      </c>
      <c r="I76" s="13">
        <v>1236</v>
      </c>
      <c r="J76"/>
      <c r="K76"/>
      <c r="L76"/>
      <c r="M76"/>
      <c r="N76"/>
      <c r="O76"/>
      <c r="P76"/>
      <c r="Q76"/>
    </row>
    <row r="77" spans="1:17" x14ac:dyDescent="0.25">
      <c r="A77" s="1" t="s">
        <v>134</v>
      </c>
      <c r="B77" s="13">
        <v>270</v>
      </c>
      <c r="C77" s="13">
        <v>2595</v>
      </c>
      <c r="D77" s="13">
        <v>371723.92240000103</v>
      </c>
      <c r="E77" s="13">
        <v>527</v>
      </c>
      <c r="F77" s="17">
        <v>270</v>
      </c>
      <c r="G77" s="13">
        <v>2595</v>
      </c>
      <c r="H77" s="14">
        <v>371723.92240000103</v>
      </c>
      <c r="I77" s="13">
        <v>527</v>
      </c>
      <c r="J77"/>
      <c r="K77"/>
      <c r="L77"/>
      <c r="M77"/>
      <c r="N77"/>
      <c r="O77"/>
      <c r="P77"/>
      <c r="Q77"/>
    </row>
    <row r="78" spans="1:17" x14ac:dyDescent="0.25">
      <c r="A78" s="1" t="s">
        <v>135</v>
      </c>
      <c r="B78" s="13">
        <v>242</v>
      </c>
      <c r="C78" s="13">
        <v>1406</v>
      </c>
      <c r="D78" s="13">
        <v>309637.21429999982</v>
      </c>
      <c r="E78" s="13">
        <v>439</v>
      </c>
      <c r="F78" s="17">
        <v>242</v>
      </c>
      <c r="G78" s="13">
        <v>1406</v>
      </c>
      <c r="H78" s="14">
        <v>309637.21429999982</v>
      </c>
      <c r="I78" s="13">
        <v>439</v>
      </c>
      <c r="J78"/>
      <c r="K78"/>
      <c r="L78"/>
      <c r="M78"/>
      <c r="N78"/>
      <c r="O78"/>
      <c r="P78"/>
      <c r="Q78"/>
    </row>
    <row r="79" spans="1:17" x14ac:dyDescent="0.25">
      <c r="A79" s="1" t="s">
        <v>136</v>
      </c>
      <c r="B79" s="13">
        <v>158</v>
      </c>
      <c r="C79" s="13">
        <v>1430</v>
      </c>
      <c r="D79" s="13">
        <v>222321.12350000007</v>
      </c>
      <c r="E79" s="13">
        <v>297</v>
      </c>
      <c r="F79" s="17">
        <v>158</v>
      </c>
      <c r="G79" s="13">
        <v>1430</v>
      </c>
      <c r="H79" s="14">
        <v>222321.12350000007</v>
      </c>
      <c r="I79" s="13">
        <v>297</v>
      </c>
      <c r="J79"/>
      <c r="K79"/>
      <c r="L79"/>
      <c r="M79"/>
      <c r="N79"/>
      <c r="O79"/>
      <c r="P79"/>
      <c r="Q79"/>
    </row>
    <row r="80" spans="1:17" x14ac:dyDescent="0.25">
      <c r="A80" s="1" t="s">
        <v>137</v>
      </c>
      <c r="B80" s="13">
        <v>159</v>
      </c>
      <c r="C80" s="13">
        <v>1112</v>
      </c>
      <c r="D80" s="13">
        <v>222308.49330000018</v>
      </c>
      <c r="E80" s="13">
        <v>304</v>
      </c>
      <c r="F80" s="17">
        <v>159</v>
      </c>
      <c r="G80" s="13">
        <v>1112</v>
      </c>
      <c r="H80" s="14">
        <v>222308.49330000018</v>
      </c>
      <c r="I80" s="13">
        <v>304</v>
      </c>
      <c r="J80"/>
      <c r="K80"/>
      <c r="L80"/>
      <c r="M80"/>
      <c r="N80"/>
      <c r="O80"/>
      <c r="P80"/>
      <c r="Q80"/>
    </row>
    <row r="81" spans="1:17" x14ac:dyDescent="0.25">
      <c r="A81" s="1" t="s">
        <v>138</v>
      </c>
      <c r="B81" s="13">
        <v>207</v>
      </c>
      <c r="C81" s="13">
        <v>1229</v>
      </c>
      <c r="D81" s="13">
        <v>266352.72370000009</v>
      </c>
      <c r="E81" s="13">
        <v>383</v>
      </c>
      <c r="F81" s="17">
        <v>207</v>
      </c>
      <c r="G81" s="13">
        <v>1229</v>
      </c>
      <c r="H81" s="14">
        <v>266352.72370000009</v>
      </c>
      <c r="I81" s="13">
        <v>383</v>
      </c>
      <c r="J81"/>
      <c r="K81"/>
      <c r="L81"/>
      <c r="M81"/>
      <c r="N81"/>
      <c r="O81"/>
      <c r="P81"/>
      <c r="Q81"/>
    </row>
    <row r="82" spans="1:17" x14ac:dyDescent="0.25">
      <c r="A82" s="1" t="s">
        <v>139</v>
      </c>
      <c r="B82" s="13">
        <v>206</v>
      </c>
      <c r="C82" s="13">
        <v>1449</v>
      </c>
      <c r="D82" s="13">
        <v>249905.56719999967</v>
      </c>
      <c r="E82" s="13">
        <v>405</v>
      </c>
      <c r="F82" s="17">
        <v>206</v>
      </c>
      <c r="G82" s="13">
        <v>1449</v>
      </c>
      <c r="H82" s="14">
        <v>249905.56719999967</v>
      </c>
      <c r="I82" s="13">
        <v>405</v>
      </c>
      <c r="J82"/>
      <c r="K82"/>
      <c r="L82"/>
      <c r="M82"/>
      <c r="N82"/>
      <c r="O82"/>
      <c r="P82"/>
      <c r="Q82"/>
    </row>
    <row r="83" spans="1:17" x14ac:dyDescent="0.25">
      <c r="A83" s="1" t="s">
        <v>140</v>
      </c>
      <c r="B83" s="13">
        <v>283</v>
      </c>
      <c r="C83" s="13">
        <v>2392</v>
      </c>
      <c r="D83" s="13">
        <v>331971.16109999944</v>
      </c>
      <c r="E83" s="13">
        <v>617</v>
      </c>
      <c r="F83" s="17">
        <v>283</v>
      </c>
      <c r="G83" s="13">
        <v>2392</v>
      </c>
      <c r="H83" s="14">
        <v>331971.16109999944</v>
      </c>
      <c r="I83" s="13">
        <v>617</v>
      </c>
      <c r="J83"/>
      <c r="K83"/>
      <c r="L83"/>
      <c r="M83"/>
      <c r="N83"/>
      <c r="O83"/>
      <c r="P83"/>
      <c r="Q83"/>
    </row>
    <row r="84" spans="1:17" hidden="1" x14ac:dyDescent="0.25">
      <c r="A84" s="1" t="s">
        <v>70</v>
      </c>
      <c r="B84" s="13">
        <v>1907</v>
      </c>
      <c r="C84" s="13">
        <v>13601</v>
      </c>
      <c r="D84" s="13">
        <v>3040148.9781999965</v>
      </c>
      <c r="E84" s="13">
        <v>3017</v>
      </c>
      <c r="F84" s="17">
        <v>1907</v>
      </c>
      <c r="G84" s="13">
        <v>13601</v>
      </c>
      <c r="H84" s="14">
        <v>3040148.9781999965</v>
      </c>
      <c r="I84" s="13">
        <v>3017</v>
      </c>
      <c r="J84"/>
      <c r="K84"/>
      <c r="L84"/>
      <c r="M84"/>
      <c r="N84"/>
      <c r="O84"/>
      <c r="P84"/>
      <c r="Q84"/>
    </row>
    <row r="85" spans="1:17" x14ac:dyDescent="0.25">
      <c r="A85" s="1" t="s">
        <v>141</v>
      </c>
      <c r="B85" s="13">
        <v>269</v>
      </c>
      <c r="C85" s="13">
        <v>2801</v>
      </c>
      <c r="D85" s="13">
        <v>454403.07730000047</v>
      </c>
      <c r="E85" s="13">
        <v>466</v>
      </c>
      <c r="F85" s="17">
        <v>269</v>
      </c>
      <c r="G85" s="13">
        <v>2801</v>
      </c>
      <c r="H85" s="14">
        <v>454403.07730000047</v>
      </c>
      <c r="I85" s="13">
        <v>466</v>
      </c>
      <c r="J85"/>
      <c r="K85"/>
      <c r="L85"/>
      <c r="M85"/>
      <c r="N85"/>
      <c r="O85"/>
      <c r="P85"/>
      <c r="Q85"/>
    </row>
    <row r="86" spans="1:17" x14ac:dyDescent="0.25">
      <c r="A86" s="1" t="s">
        <v>142</v>
      </c>
      <c r="B86" s="13">
        <v>138</v>
      </c>
      <c r="C86" s="13">
        <v>838</v>
      </c>
      <c r="D86" s="13">
        <v>199232.6087999999</v>
      </c>
      <c r="E86" s="13">
        <v>217</v>
      </c>
      <c r="F86" s="17">
        <v>138</v>
      </c>
      <c r="G86" s="13">
        <v>838</v>
      </c>
      <c r="H86" s="14">
        <v>199232.6087999999</v>
      </c>
      <c r="I86" s="13">
        <v>217</v>
      </c>
      <c r="J86"/>
      <c r="K86"/>
      <c r="L86"/>
      <c r="M86"/>
      <c r="N86"/>
      <c r="O86"/>
      <c r="P86"/>
      <c r="Q86"/>
    </row>
    <row r="87" spans="1:17" x14ac:dyDescent="0.25">
      <c r="A87" s="1" t="s">
        <v>143</v>
      </c>
      <c r="B87" s="13">
        <v>436</v>
      </c>
      <c r="C87" s="13">
        <v>2550</v>
      </c>
      <c r="D87" s="13">
        <v>731215.74349999963</v>
      </c>
      <c r="E87" s="13">
        <v>641</v>
      </c>
      <c r="F87" s="17">
        <v>436</v>
      </c>
      <c r="G87" s="13">
        <v>2550</v>
      </c>
      <c r="H87" s="14">
        <v>731215.74349999963</v>
      </c>
      <c r="I87" s="13">
        <v>641</v>
      </c>
      <c r="J87"/>
      <c r="K87"/>
      <c r="L87"/>
      <c r="M87"/>
      <c r="N87"/>
      <c r="O87"/>
      <c r="P87"/>
      <c r="Q87"/>
    </row>
    <row r="88" spans="1:17" x14ac:dyDescent="0.25">
      <c r="A88" s="1" t="s">
        <v>144</v>
      </c>
      <c r="B88" s="13">
        <v>407</v>
      </c>
      <c r="C88" s="13">
        <v>2772</v>
      </c>
      <c r="D88" s="13">
        <v>604538.06539999647</v>
      </c>
      <c r="E88" s="13">
        <v>665</v>
      </c>
      <c r="F88" s="17">
        <v>407</v>
      </c>
      <c r="G88" s="13">
        <v>2772</v>
      </c>
      <c r="H88" s="14">
        <v>604538.06539999647</v>
      </c>
      <c r="I88" s="13">
        <v>665</v>
      </c>
      <c r="J88"/>
      <c r="K88"/>
      <c r="L88"/>
      <c r="M88"/>
      <c r="N88"/>
      <c r="O88"/>
      <c r="P88"/>
      <c r="Q88"/>
    </row>
    <row r="89" spans="1:17" x14ac:dyDescent="0.25">
      <c r="A89" s="1" t="s">
        <v>145</v>
      </c>
      <c r="B89" s="13">
        <v>218</v>
      </c>
      <c r="C89" s="13">
        <v>1361</v>
      </c>
      <c r="D89" s="13">
        <v>309807.8933</v>
      </c>
      <c r="E89" s="13">
        <v>358</v>
      </c>
      <c r="F89" s="17">
        <v>218</v>
      </c>
      <c r="G89" s="13">
        <v>1361</v>
      </c>
      <c r="H89" s="14">
        <v>309807.8933</v>
      </c>
      <c r="I89" s="13">
        <v>358</v>
      </c>
      <c r="J89"/>
      <c r="K89"/>
      <c r="L89"/>
      <c r="M89"/>
      <c r="N89"/>
      <c r="O89"/>
      <c r="P89"/>
      <c r="Q89"/>
    </row>
    <row r="90" spans="1:17" x14ac:dyDescent="0.25">
      <c r="A90" s="1" t="s">
        <v>146</v>
      </c>
      <c r="B90" s="13">
        <v>143</v>
      </c>
      <c r="C90" s="13">
        <v>1533</v>
      </c>
      <c r="D90" s="13">
        <v>292367.75560000027</v>
      </c>
      <c r="E90" s="13">
        <v>224</v>
      </c>
      <c r="F90" s="17">
        <v>143</v>
      </c>
      <c r="G90" s="13">
        <v>1533</v>
      </c>
      <c r="H90" s="14">
        <v>292367.75560000027</v>
      </c>
      <c r="I90" s="13">
        <v>224</v>
      </c>
      <c r="J90"/>
      <c r="K90"/>
      <c r="L90"/>
      <c r="M90"/>
      <c r="N90"/>
      <c r="O90"/>
      <c r="P90"/>
      <c r="Q90"/>
    </row>
    <row r="91" spans="1:17" x14ac:dyDescent="0.25">
      <c r="A91" s="1" t="s">
        <v>147</v>
      </c>
      <c r="B91" s="13">
        <v>296</v>
      </c>
      <c r="C91" s="13">
        <v>1746</v>
      </c>
      <c r="D91" s="13">
        <v>448583.83429999923</v>
      </c>
      <c r="E91" s="13">
        <v>446</v>
      </c>
      <c r="F91" s="17">
        <v>296</v>
      </c>
      <c r="G91" s="13">
        <v>1746</v>
      </c>
      <c r="H91" s="14">
        <v>448583.83429999923</v>
      </c>
      <c r="I91" s="13">
        <v>446</v>
      </c>
      <c r="J91"/>
      <c r="K91"/>
      <c r="L91"/>
      <c r="M91"/>
      <c r="N91"/>
      <c r="O91"/>
      <c r="P91"/>
      <c r="Q91"/>
    </row>
    <row r="92" spans="1:17" hidden="1" x14ac:dyDescent="0.25">
      <c r="A92" s="1" t="s">
        <v>71</v>
      </c>
      <c r="B92" s="13">
        <v>2746</v>
      </c>
      <c r="C92" s="13">
        <v>18537</v>
      </c>
      <c r="D92" s="13">
        <v>4227840.3270999929</v>
      </c>
      <c r="E92" s="13">
        <v>4084</v>
      </c>
      <c r="F92" s="17">
        <v>2746</v>
      </c>
      <c r="G92" s="13">
        <v>18537</v>
      </c>
      <c r="H92" s="14">
        <v>4227840.3270999929</v>
      </c>
      <c r="I92" s="13">
        <v>4084</v>
      </c>
      <c r="J92"/>
      <c r="K92"/>
      <c r="L92"/>
      <c r="M92"/>
      <c r="N92"/>
      <c r="O92"/>
      <c r="P92"/>
      <c r="Q92"/>
    </row>
    <row r="93" spans="1:17" x14ac:dyDescent="0.25">
      <c r="A93" s="1" t="s">
        <v>99</v>
      </c>
      <c r="B93" s="13">
        <v>439</v>
      </c>
      <c r="C93" s="13">
        <v>3459</v>
      </c>
      <c r="D93" s="13">
        <v>614813.22210000083</v>
      </c>
      <c r="E93" s="13">
        <v>756</v>
      </c>
      <c r="F93" s="17">
        <v>439</v>
      </c>
      <c r="G93" s="13">
        <v>3459</v>
      </c>
      <c r="H93" s="14">
        <v>614813.22210000083</v>
      </c>
      <c r="I93" s="13">
        <v>756</v>
      </c>
      <c r="J93"/>
      <c r="K93"/>
      <c r="L93"/>
      <c r="M93"/>
      <c r="N93"/>
      <c r="O93"/>
      <c r="P93"/>
      <c r="Q93"/>
    </row>
    <row r="94" spans="1:17" x14ac:dyDescent="0.25">
      <c r="A94" s="1" t="s">
        <v>100</v>
      </c>
      <c r="B94" s="13">
        <v>82</v>
      </c>
      <c r="C94" s="13">
        <v>652</v>
      </c>
      <c r="D94" s="13">
        <v>136857.38950000005</v>
      </c>
      <c r="E94" s="13">
        <v>113</v>
      </c>
      <c r="F94" s="17">
        <v>82</v>
      </c>
      <c r="G94" s="13">
        <v>652</v>
      </c>
      <c r="H94" s="14">
        <v>136857.38950000005</v>
      </c>
      <c r="I94" s="13">
        <v>113</v>
      </c>
      <c r="J94"/>
      <c r="K94"/>
      <c r="L94"/>
      <c r="M94"/>
      <c r="N94"/>
      <c r="O94"/>
      <c r="P94"/>
      <c r="Q94"/>
    </row>
    <row r="95" spans="1:17" x14ac:dyDescent="0.25">
      <c r="A95" s="1" t="s">
        <v>101</v>
      </c>
      <c r="B95" s="13">
        <v>465</v>
      </c>
      <c r="C95" s="13">
        <v>3160</v>
      </c>
      <c r="D95" s="13">
        <v>778741.29409999878</v>
      </c>
      <c r="E95" s="13">
        <v>696</v>
      </c>
      <c r="F95" s="17">
        <v>465</v>
      </c>
      <c r="G95" s="13">
        <v>3160</v>
      </c>
      <c r="H95" s="14">
        <v>778741.29409999878</v>
      </c>
      <c r="I95" s="13">
        <v>696</v>
      </c>
      <c r="J95"/>
      <c r="K95"/>
      <c r="L95"/>
      <c r="M95"/>
      <c r="N95"/>
      <c r="O95"/>
      <c r="P95"/>
      <c r="Q95"/>
    </row>
    <row r="96" spans="1:17" x14ac:dyDescent="0.25">
      <c r="A96" s="1" t="s">
        <v>102</v>
      </c>
      <c r="B96" s="13">
        <v>690</v>
      </c>
      <c r="C96" s="13">
        <v>3439</v>
      </c>
      <c r="D96" s="13">
        <v>1037384.1290999952</v>
      </c>
      <c r="E96" s="13">
        <v>933</v>
      </c>
      <c r="F96" s="17">
        <v>690</v>
      </c>
      <c r="G96" s="13">
        <v>3439</v>
      </c>
      <c r="H96" s="14">
        <v>1037384.1290999952</v>
      </c>
      <c r="I96" s="13">
        <v>933</v>
      </c>
      <c r="J96"/>
      <c r="K96"/>
      <c r="L96"/>
      <c r="M96"/>
      <c r="N96"/>
      <c r="O96"/>
      <c r="P96"/>
      <c r="Q96"/>
    </row>
    <row r="97" spans="1:17" x14ac:dyDescent="0.25">
      <c r="A97" s="1" t="s">
        <v>103</v>
      </c>
      <c r="B97" s="13">
        <v>203</v>
      </c>
      <c r="C97" s="13">
        <v>1259</v>
      </c>
      <c r="D97" s="13">
        <v>317285.34940000018</v>
      </c>
      <c r="E97" s="13">
        <v>314</v>
      </c>
      <c r="F97" s="17">
        <v>203</v>
      </c>
      <c r="G97" s="13">
        <v>1259</v>
      </c>
      <c r="H97" s="14">
        <v>317285.34940000018</v>
      </c>
      <c r="I97" s="13">
        <v>314</v>
      </c>
      <c r="J97"/>
      <c r="K97"/>
      <c r="L97"/>
      <c r="M97"/>
      <c r="N97"/>
      <c r="O97"/>
      <c r="P97"/>
      <c r="Q97"/>
    </row>
    <row r="98" spans="1:17" x14ac:dyDescent="0.25">
      <c r="A98" s="1" t="s">
        <v>104</v>
      </c>
      <c r="B98" s="13">
        <v>285</v>
      </c>
      <c r="C98" s="13">
        <v>1593</v>
      </c>
      <c r="D98" s="13">
        <v>381496.28299999941</v>
      </c>
      <c r="E98" s="13">
        <v>418</v>
      </c>
      <c r="F98" s="17">
        <v>285</v>
      </c>
      <c r="G98" s="13">
        <v>1593</v>
      </c>
      <c r="H98" s="14">
        <v>381496.28299999941</v>
      </c>
      <c r="I98" s="13">
        <v>418</v>
      </c>
      <c r="J98"/>
      <c r="K98"/>
      <c r="L98"/>
      <c r="M98"/>
      <c r="N98"/>
      <c r="O98"/>
      <c r="P98"/>
      <c r="Q98"/>
    </row>
    <row r="99" spans="1:17" x14ac:dyDescent="0.25">
      <c r="A99" s="1" t="s">
        <v>105</v>
      </c>
      <c r="B99" s="13">
        <v>582</v>
      </c>
      <c r="C99" s="13">
        <v>4975</v>
      </c>
      <c r="D99" s="13">
        <v>961262.65989999857</v>
      </c>
      <c r="E99" s="13">
        <v>854</v>
      </c>
      <c r="F99" s="17">
        <v>582</v>
      </c>
      <c r="G99" s="13">
        <v>4975</v>
      </c>
      <c r="H99" s="14">
        <v>961262.65989999857</v>
      </c>
      <c r="I99" s="13">
        <v>854</v>
      </c>
      <c r="J99"/>
      <c r="K99"/>
      <c r="L99"/>
      <c r="M99"/>
      <c r="N99"/>
      <c r="O99"/>
      <c r="P99"/>
      <c r="Q99"/>
    </row>
    <row r="100" spans="1:17" hidden="1" x14ac:dyDescent="0.25">
      <c r="A100" s="1" t="s">
        <v>72</v>
      </c>
      <c r="B100" s="13">
        <v>1543</v>
      </c>
      <c r="C100" s="13">
        <v>11329</v>
      </c>
      <c r="D100" s="13">
        <v>2210408.9196999981</v>
      </c>
      <c r="E100" s="13">
        <v>2708</v>
      </c>
      <c r="F100" s="17">
        <v>1543</v>
      </c>
      <c r="G100" s="13">
        <v>11329</v>
      </c>
      <c r="H100" s="14">
        <v>2210408.9196999981</v>
      </c>
      <c r="I100" s="13">
        <v>2708</v>
      </c>
      <c r="J100"/>
      <c r="K100"/>
      <c r="L100"/>
      <c r="M100"/>
      <c r="N100"/>
      <c r="O100"/>
      <c r="P100"/>
      <c r="Q100"/>
    </row>
    <row r="101" spans="1:17" hidden="1" x14ac:dyDescent="0.25">
      <c r="A101" s="1" t="s">
        <v>106</v>
      </c>
      <c r="B101" s="13" t="s">
        <v>26</v>
      </c>
      <c r="C101" s="13">
        <v>7</v>
      </c>
      <c r="D101" s="13">
        <v>1357.4685999999999</v>
      </c>
      <c r="E101" s="13" t="s">
        <v>25</v>
      </c>
      <c r="F101" s="17" t="s">
        <v>26</v>
      </c>
      <c r="G101" s="13">
        <v>7</v>
      </c>
      <c r="H101" s="14">
        <v>1357.4685999999999</v>
      </c>
      <c r="I101" s="13" t="s">
        <v>25</v>
      </c>
      <c r="J101"/>
      <c r="K101"/>
      <c r="L101"/>
      <c r="M101"/>
      <c r="N101"/>
      <c r="O101"/>
      <c r="P101"/>
      <c r="Q101"/>
    </row>
    <row r="102" spans="1:17" x14ac:dyDescent="0.25">
      <c r="A102" s="1" t="s">
        <v>107</v>
      </c>
      <c r="B102" s="13">
        <v>225</v>
      </c>
      <c r="C102" s="13">
        <v>1608</v>
      </c>
      <c r="D102" s="13">
        <v>335068.97929999942</v>
      </c>
      <c r="E102" s="13">
        <v>401</v>
      </c>
      <c r="F102" s="17">
        <v>225</v>
      </c>
      <c r="G102" s="13">
        <v>1608</v>
      </c>
      <c r="H102" s="14">
        <v>335068.97929999942</v>
      </c>
      <c r="I102" s="13">
        <v>401</v>
      </c>
      <c r="J102"/>
      <c r="K102"/>
      <c r="L102"/>
      <c r="M102"/>
      <c r="N102"/>
      <c r="O102"/>
      <c r="P102"/>
      <c r="Q102"/>
    </row>
    <row r="103" spans="1:17" x14ac:dyDescent="0.25">
      <c r="A103" s="1" t="s">
        <v>108</v>
      </c>
      <c r="B103" s="13">
        <v>252</v>
      </c>
      <c r="C103" s="13">
        <v>1829</v>
      </c>
      <c r="D103" s="13">
        <v>292681.04739999946</v>
      </c>
      <c r="E103" s="13">
        <v>470</v>
      </c>
      <c r="F103" s="17">
        <v>252</v>
      </c>
      <c r="G103" s="13">
        <v>1829</v>
      </c>
      <c r="H103" s="14">
        <v>292681.04739999946</v>
      </c>
      <c r="I103" s="13">
        <v>470</v>
      </c>
      <c r="J103"/>
      <c r="K103"/>
      <c r="L103"/>
      <c r="M103"/>
      <c r="N103"/>
      <c r="O103"/>
      <c r="P103"/>
      <c r="Q103"/>
    </row>
    <row r="104" spans="1:17" x14ac:dyDescent="0.25">
      <c r="A104" s="1" t="s">
        <v>109</v>
      </c>
      <c r="B104" s="13">
        <v>273</v>
      </c>
      <c r="C104" s="13">
        <v>1978</v>
      </c>
      <c r="D104" s="13">
        <v>442621.14279999991</v>
      </c>
      <c r="E104" s="13">
        <v>458</v>
      </c>
      <c r="F104" s="17">
        <v>273</v>
      </c>
      <c r="G104" s="13">
        <v>1978</v>
      </c>
      <c r="H104" s="14">
        <v>442621.14279999991</v>
      </c>
      <c r="I104" s="13">
        <v>458</v>
      </c>
      <c r="J104"/>
      <c r="K104"/>
      <c r="L104"/>
      <c r="M104"/>
      <c r="N104"/>
      <c r="O104"/>
      <c r="P104"/>
      <c r="Q104"/>
    </row>
    <row r="105" spans="1:17" x14ac:dyDescent="0.25">
      <c r="A105" s="1" t="s">
        <v>110</v>
      </c>
      <c r="B105" s="13">
        <v>235</v>
      </c>
      <c r="C105" s="13">
        <v>1557</v>
      </c>
      <c r="D105" s="13">
        <v>348416.73749999952</v>
      </c>
      <c r="E105" s="13">
        <v>340</v>
      </c>
      <c r="F105" s="17">
        <v>235</v>
      </c>
      <c r="G105" s="13">
        <v>1557</v>
      </c>
      <c r="H105" s="14">
        <v>348416.73749999952</v>
      </c>
      <c r="I105" s="13">
        <v>340</v>
      </c>
      <c r="J105"/>
      <c r="K105"/>
      <c r="L105"/>
      <c r="M105"/>
      <c r="N105"/>
      <c r="O105"/>
      <c r="P105"/>
      <c r="Q105"/>
    </row>
    <row r="106" spans="1:17" x14ac:dyDescent="0.25">
      <c r="A106" s="1" t="s">
        <v>111</v>
      </c>
      <c r="B106" s="13">
        <v>144</v>
      </c>
      <c r="C106" s="13">
        <v>1170</v>
      </c>
      <c r="D106" s="13">
        <v>196968.84800000014</v>
      </c>
      <c r="E106" s="13">
        <v>267</v>
      </c>
      <c r="F106" s="17">
        <v>144</v>
      </c>
      <c r="G106" s="13">
        <v>1170</v>
      </c>
      <c r="H106" s="14">
        <v>196968.84800000014</v>
      </c>
      <c r="I106" s="13">
        <v>267</v>
      </c>
      <c r="J106"/>
      <c r="K106"/>
      <c r="L106"/>
      <c r="M106"/>
      <c r="N106"/>
      <c r="O106"/>
      <c r="P106"/>
      <c r="Q106"/>
    </row>
    <row r="107" spans="1:17" x14ac:dyDescent="0.25">
      <c r="A107" s="1" t="s">
        <v>112</v>
      </c>
      <c r="B107" s="13">
        <v>140</v>
      </c>
      <c r="C107" s="13">
        <v>989</v>
      </c>
      <c r="D107" s="13">
        <v>232188.2635</v>
      </c>
      <c r="E107" s="13">
        <v>242</v>
      </c>
      <c r="F107" s="17">
        <v>140</v>
      </c>
      <c r="G107" s="13">
        <v>989</v>
      </c>
      <c r="H107" s="14">
        <v>232188.2635</v>
      </c>
      <c r="I107" s="13">
        <v>242</v>
      </c>
      <c r="J107"/>
      <c r="K107"/>
      <c r="L107"/>
      <c r="M107"/>
      <c r="N107"/>
      <c r="O107"/>
      <c r="P107"/>
      <c r="Q107"/>
    </row>
    <row r="108" spans="1:17" x14ac:dyDescent="0.25">
      <c r="A108" s="1" t="s">
        <v>113</v>
      </c>
      <c r="B108" s="13">
        <v>273</v>
      </c>
      <c r="C108" s="13">
        <v>2191</v>
      </c>
      <c r="D108" s="13">
        <v>361106.43259999977</v>
      </c>
      <c r="E108" s="13">
        <v>527</v>
      </c>
      <c r="F108" s="17">
        <v>273</v>
      </c>
      <c r="G108" s="13">
        <v>2191</v>
      </c>
      <c r="H108" s="14">
        <v>361106.43259999977</v>
      </c>
      <c r="I108" s="13">
        <v>527</v>
      </c>
      <c r="J108"/>
      <c r="K108"/>
      <c r="L108"/>
      <c r="M108"/>
      <c r="N108"/>
      <c r="O108"/>
      <c r="P108"/>
      <c r="Q108"/>
    </row>
    <row r="109" spans="1:17" hidden="1" x14ac:dyDescent="0.25">
      <c r="A109" s="1" t="s">
        <v>73</v>
      </c>
      <c r="B109" s="13">
        <v>1672</v>
      </c>
      <c r="C109" s="13">
        <v>10191</v>
      </c>
      <c r="D109" s="13">
        <v>2155488.5574999987</v>
      </c>
      <c r="E109" s="13">
        <v>3115</v>
      </c>
      <c r="F109" s="17">
        <v>1672</v>
      </c>
      <c r="G109" s="13">
        <v>10191</v>
      </c>
      <c r="H109" s="14">
        <v>2155488.5574999987</v>
      </c>
      <c r="I109" s="13">
        <v>3115</v>
      </c>
      <c r="J109"/>
      <c r="K109"/>
      <c r="L109"/>
      <c r="M109"/>
      <c r="N109"/>
      <c r="O109"/>
      <c r="P109"/>
      <c r="Q109"/>
    </row>
    <row r="110" spans="1:17" x14ac:dyDescent="0.25">
      <c r="A110" s="1" t="s">
        <v>114</v>
      </c>
      <c r="B110" s="13">
        <v>129</v>
      </c>
      <c r="C110" s="13">
        <v>818</v>
      </c>
      <c r="D110" s="13">
        <v>185543.33019999979</v>
      </c>
      <c r="E110" s="13">
        <v>210</v>
      </c>
      <c r="F110" s="17">
        <v>129</v>
      </c>
      <c r="G110" s="13">
        <v>818</v>
      </c>
      <c r="H110" s="14">
        <v>185543.33019999979</v>
      </c>
      <c r="I110" s="13">
        <v>210</v>
      </c>
      <c r="J110"/>
      <c r="K110"/>
      <c r="L110"/>
      <c r="M110"/>
      <c r="N110"/>
      <c r="O110"/>
      <c r="P110"/>
      <c r="Q110"/>
    </row>
    <row r="111" spans="1:17" x14ac:dyDescent="0.25">
      <c r="A111" s="1" t="s">
        <v>115</v>
      </c>
      <c r="B111" s="13">
        <v>153</v>
      </c>
      <c r="C111" s="13">
        <v>928</v>
      </c>
      <c r="D111" s="13">
        <v>218814.98279999988</v>
      </c>
      <c r="E111" s="13">
        <v>271</v>
      </c>
      <c r="F111" s="17">
        <v>153</v>
      </c>
      <c r="G111" s="13">
        <v>928</v>
      </c>
      <c r="H111" s="14">
        <v>218814.98279999988</v>
      </c>
      <c r="I111" s="13">
        <v>271</v>
      </c>
      <c r="J111"/>
      <c r="K111"/>
      <c r="L111"/>
      <c r="M111"/>
      <c r="N111"/>
      <c r="O111"/>
      <c r="P111"/>
      <c r="Q111"/>
    </row>
    <row r="112" spans="1:17" x14ac:dyDescent="0.25">
      <c r="A112" s="1" t="s">
        <v>116</v>
      </c>
      <c r="B112" s="13">
        <v>246</v>
      </c>
      <c r="C112" s="13">
        <v>1373</v>
      </c>
      <c r="D112" s="13">
        <v>299241.39089999947</v>
      </c>
      <c r="E112" s="13">
        <v>507</v>
      </c>
      <c r="F112" s="17">
        <v>246</v>
      </c>
      <c r="G112" s="13">
        <v>1373</v>
      </c>
      <c r="H112" s="14">
        <v>299241.39089999947</v>
      </c>
      <c r="I112" s="13">
        <v>507</v>
      </c>
      <c r="J112"/>
      <c r="K112"/>
      <c r="L112"/>
      <c r="M112"/>
      <c r="N112"/>
      <c r="O112"/>
      <c r="P112"/>
      <c r="Q112"/>
    </row>
    <row r="113" spans="1:17" x14ac:dyDescent="0.25">
      <c r="A113" s="1" t="s">
        <v>117</v>
      </c>
      <c r="B113" s="13">
        <v>265</v>
      </c>
      <c r="C113" s="13">
        <v>1960</v>
      </c>
      <c r="D113" s="13">
        <v>336485.97740000108</v>
      </c>
      <c r="E113" s="13">
        <v>494</v>
      </c>
      <c r="F113" s="17">
        <v>265</v>
      </c>
      <c r="G113" s="13">
        <v>1960</v>
      </c>
      <c r="H113" s="14">
        <v>336485.97740000108</v>
      </c>
      <c r="I113" s="13">
        <v>494</v>
      </c>
      <c r="J113"/>
      <c r="K113"/>
      <c r="L113"/>
      <c r="M113"/>
      <c r="N113"/>
      <c r="O113"/>
      <c r="P113"/>
      <c r="Q113"/>
    </row>
    <row r="114" spans="1:17" x14ac:dyDescent="0.25">
      <c r="A114" s="1" t="s">
        <v>118</v>
      </c>
      <c r="B114" s="13">
        <v>207</v>
      </c>
      <c r="C114" s="13">
        <v>1323</v>
      </c>
      <c r="D114" s="13">
        <v>284989.27869999985</v>
      </c>
      <c r="E114" s="13">
        <v>343</v>
      </c>
      <c r="F114" s="17">
        <v>207</v>
      </c>
      <c r="G114" s="13">
        <v>1323</v>
      </c>
      <c r="H114" s="14">
        <v>284989.27869999985</v>
      </c>
      <c r="I114" s="13">
        <v>343</v>
      </c>
      <c r="J114"/>
      <c r="K114"/>
      <c r="L114"/>
      <c r="M114"/>
      <c r="N114"/>
      <c r="O114"/>
      <c r="P114"/>
      <c r="Q114"/>
    </row>
    <row r="115" spans="1:17" x14ac:dyDescent="0.25">
      <c r="A115" s="1" t="s">
        <v>119</v>
      </c>
      <c r="B115" s="13">
        <v>143</v>
      </c>
      <c r="C115" s="13">
        <v>723</v>
      </c>
      <c r="D115" s="13">
        <v>192569.06209999978</v>
      </c>
      <c r="E115" s="13">
        <v>225</v>
      </c>
      <c r="F115" s="17">
        <v>143</v>
      </c>
      <c r="G115" s="13">
        <v>723</v>
      </c>
      <c r="H115" s="14">
        <v>192569.06209999978</v>
      </c>
      <c r="I115" s="13">
        <v>225</v>
      </c>
      <c r="J115"/>
      <c r="K115"/>
      <c r="L115"/>
      <c r="M115"/>
      <c r="N115"/>
      <c r="O115"/>
      <c r="P115"/>
      <c r="Q115"/>
    </row>
    <row r="116" spans="1:17" x14ac:dyDescent="0.25">
      <c r="A116" s="1" t="s">
        <v>120</v>
      </c>
      <c r="B116" s="13">
        <v>348</v>
      </c>
      <c r="C116" s="13">
        <v>1930</v>
      </c>
      <c r="D116" s="13">
        <v>404575.77229999873</v>
      </c>
      <c r="E116" s="13">
        <v>755</v>
      </c>
      <c r="F116" s="17">
        <v>348</v>
      </c>
      <c r="G116" s="13">
        <v>1930</v>
      </c>
      <c r="H116" s="14">
        <v>404575.77229999873</v>
      </c>
      <c r="I116" s="13">
        <v>755</v>
      </c>
      <c r="J116"/>
      <c r="K116"/>
      <c r="L116"/>
      <c r="M116"/>
      <c r="N116"/>
      <c r="O116"/>
      <c r="P116"/>
      <c r="Q116"/>
    </row>
    <row r="117" spans="1:17" x14ac:dyDescent="0.25">
      <c r="A117" s="1" t="s">
        <v>121</v>
      </c>
      <c r="B117" s="13">
        <v>177</v>
      </c>
      <c r="C117" s="13">
        <v>1112</v>
      </c>
      <c r="D117" s="13">
        <v>227019.77740000008</v>
      </c>
      <c r="E117" s="13">
        <v>305</v>
      </c>
      <c r="F117" s="17">
        <v>177</v>
      </c>
      <c r="G117" s="13">
        <v>1112</v>
      </c>
      <c r="H117" s="14">
        <v>227019.77740000008</v>
      </c>
      <c r="I117" s="13">
        <v>305</v>
      </c>
      <c r="J117"/>
      <c r="K117"/>
      <c r="L117"/>
      <c r="M117"/>
      <c r="N117"/>
      <c r="O117"/>
      <c r="P117"/>
      <c r="Q117"/>
    </row>
    <row r="118" spans="1:17" hidden="1" x14ac:dyDescent="0.25">
      <c r="A118" s="1" t="s">
        <v>122</v>
      </c>
      <c r="B118" s="13" t="s">
        <v>25</v>
      </c>
      <c r="C118" s="13">
        <v>24</v>
      </c>
      <c r="D118" s="13">
        <v>6248.9857000000002</v>
      </c>
      <c r="E118" s="13" t="s">
        <v>26</v>
      </c>
      <c r="F118" s="17" t="s">
        <v>25</v>
      </c>
      <c r="G118" s="13">
        <v>24</v>
      </c>
      <c r="H118" s="14">
        <v>6248.9857000000002</v>
      </c>
      <c r="I118" s="13" t="s">
        <v>26</v>
      </c>
      <c r="J118"/>
      <c r="K118"/>
      <c r="L118"/>
      <c r="M118"/>
      <c r="N118"/>
      <c r="O118"/>
      <c r="P118"/>
      <c r="Q118"/>
    </row>
    <row r="119" spans="1:17" hidden="1" x14ac:dyDescent="0.25">
      <c r="A119" s="1" t="s">
        <v>30</v>
      </c>
      <c r="B119" s="13">
        <v>1025</v>
      </c>
      <c r="C119" s="13">
        <v>4520</v>
      </c>
      <c r="D119" s="13">
        <v>1496580.9747000011</v>
      </c>
      <c r="E119" s="13">
        <v>1469</v>
      </c>
      <c r="F119" s="17">
        <v>1025</v>
      </c>
      <c r="G119" s="13">
        <v>4520</v>
      </c>
      <c r="H119" s="14">
        <v>1496580.9747000011</v>
      </c>
      <c r="I119" s="13">
        <v>1469</v>
      </c>
      <c r="J119"/>
      <c r="K119"/>
      <c r="L119"/>
      <c r="M119"/>
      <c r="N119"/>
      <c r="O119"/>
      <c r="P119"/>
      <c r="Q119"/>
    </row>
    <row r="120" spans="1:17" hidden="1" x14ac:dyDescent="0.25">
      <c r="A120" s="1" t="s">
        <v>31</v>
      </c>
      <c r="B120" s="13">
        <v>18882</v>
      </c>
      <c r="C120" s="13">
        <v>117550</v>
      </c>
      <c r="D120" s="13">
        <v>25732698.258899994</v>
      </c>
      <c r="E120" s="13">
        <v>29465</v>
      </c>
      <c r="F120" s="17">
        <v>18882</v>
      </c>
      <c r="G120" s="13">
        <v>117550</v>
      </c>
      <c r="H120" s="14">
        <v>25732698.258899994</v>
      </c>
      <c r="I120" s="13">
        <v>29465</v>
      </c>
      <c r="J120"/>
      <c r="K120"/>
      <c r="L120"/>
      <c r="M120"/>
      <c r="N120"/>
      <c r="O120"/>
      <c r="P120"/>
      <c r="Q120"/>
    </row>
    <row r="121" spans="1:17" hidden="1" x14ac:dyDescent="0.25">
      <c r="A121" s="1" t="s">
        <v>123</v>
      </c>
      <c r="B121" s="13">
        <v>1386</v>
      </c>
      <c r="C121" s="13">
        <v>10775</v>
      </c>
      <c r="D121" s="13">
        <v>1747947.8572999984</v>
      </c>
      <c r="E121" s="13">
        <v>2574</v>
      </c>
      <c r="F121" s="17">
        <v>1386</v>
      </c>
      <c r="G121" s="13">
        <v>10775</v>
      </c>
      <c r="H121" s="14">
        <v>1747947.8572999984</v>
      </c>
      <c r="I121" s="13">
        <v>2574</v>
      </c>
      <c r="J121"/>
      <c r="K121"/>
      <c r="L121"/>
      <c r="M121"/>
      <c r="N121"/>
      <c r="O121"/>
      <c r="P121"/>
      <c r="Q121"/>
    </row>
    <row r="122" spans="1:17" hidden="1" x14ac:dyDescent="0.25">
      <c r="A122" s="1" t="s">
        <v>148</v>
      </c>
      <c r="B122" s="13" t="s">
        <v>25</v>
      </c>
      <c r="C122" s="13">
        <v>15</v>
      </c>
      <c r="D122" s="13">
        <v>4502.6315999999997</v>
      </c>
      <c r="E122" s="13" t="s">
        <v>26</v>
      </c>
      <c r="F122" s="17" t="s">
        <v>25</v>
      </c>
      <c r="G122" s="13">
        <v>15</v>
      </c>
      <c r="H122" s="14">
        <v>4502.6315999999997</v>
      </c>
      <c r="I122" s="13" t="s">
        <v>26</v>
      </c>
      <c r="J122"/>
      <c r="K122"/>
      <c r="L122"/>
      <c r="M122"/>
      <c r="N122"/>
      <c r="O122"/>
      <c r="P122"/>
      <c r="Q122"/>
    </row>
    <row r="123" spans="1:17" x14ac:dyDescent="0.25">
      <c r="A123" s="1" t="s">
        <v>149</v>
      </c>
      <c r="B123" s="13">
        <v>224</v>
      </c>
      <c r="C123" s="13">
        <v>1987</v>
      </c>
      <c r="D123" s="13">
        <v>313037.21450000035</v>
      </c>
      <c r="E123" s="13">
        <v>357</v>
      </c>
      <c r="F123" s="17">
        <v>224</v>
      </c>
      <c r="G123" s="13">
        <v>1987</v>
      </c>
      <c r="H123" s="14">
        <v>313037.21450000035</v>
      </c>
      <c r="I123" s="13">
        <v>357</v>
      </c>
      <c r="J123"/>
      <c r="K123"/>
      <c r="L123"/>
      <c r="M123"/>
      <c r="N123"/>
      <c r="O123"/>
      <c r="P123"/>
      <c r="Q123"/>
    </row>
    <row r="124" spans="1:17" x14ac:dyDescent="0.25">
      <c r="A124" s="1" t="s">
        <v>150</v>
      </c>
      <c r="B124" s="13">
        <v>240</v>
      </c>
      <c r="C124" s="13">
        <v>2049</v>
      </c>
      <c r="D124" s="13">
        <v>278466.57650000055</v>
      </c>
      <c r="E124" s="13">
        <v>452</v>
      </c>
      <c r="F124" s="17">
        <v>240</v>
      </c>
      <c r="G124" s="13">
        <v>2049</v>
      </c>
      <c r="H124" s="14">
        <v>278466.57650000055</v>
      </c>
      <c r="I124" s="13">
        <v>452</v>
      </c>
      <c r="J124"/>
      <c r="K124"/>
      <c r="L124"/>
      <c r="M124"/>
      <c r="N124"/>
      <c r="O124"/>
      <c r="P124"/>
      <c r="Q124"/>
    </row>
    <row r="125" spans="1:17" x14ac:dyDescent="0.25">
      <c r="A125" s="1" t="s">
        <v>151</v>
      </c>
      <c r="B125" s="13">
        <v>97</v>
      </c>
      <c r="C125" s="13">
        <v>857</v>
      </c>
      <c r="D125" s="13">
        <v>102389.88929999998</v>
      </c>
      <c r="E125" s="13">
        <v>178</v>
      </c>
      <c r="F125" s="17">
        <v>97</v>
      </c>
      <c r="G125" s="13">
        <v>857</v>
      </c>
      <c r="H125" s="14">
        <v>102389.88929999998</v>
      </c>
      <c r="I125" s="13">
        <v>178</v>
      </c>
      <c r="J125"/>
      <c r="K125"/>
      <c r="L125"/>
      <c r="M125"/>
      <c r="N125"/>
      <c r="O125"/>
      <c r="P125"/>
      <c r="Q125"/>
    </row>
    <row r="126" spans="1:17" x14ac:dyDescent="0.25">
      <c r="A126" s="1" t="s">
        <v>152</v>
      </c>
      <c r="B126" s="13">
        <v>193</v>
      </c>
      <c r="C126" s="13">
        <v>1269</v>
      </c>
      <c r="D126" s="13">
        <v>234942.39829999974</v>
      </c>
      <c r="E126" s="13">
        <v>329</v>
      </c>
      <c r="F126" s="17">
        <v>193</v>
      </c>
      <c r="G126" s="13">
        <v>1269</v>
      </c>
      <c r="H126" s="14">
        <v>234942.39829999974</v>
      </c>
      <c r="I126" s="13">
        <v>329</v>
      </c>
      <c r="J126"/>
      <c r="K126"/>
      <c r="L126"/>
      <c r="M126"/>
      <c r="N126"/>
      <c r="O126"/>
      <c r="P126"/>
      <c r="Q126"/>
    </row>
    <row r="127" spans="1:17" x14ac:dyDescent="0.25">
      <c r="A127" s="1" t="s">
        <v>153</v>
      </c>
      <c r="B127" s="13">
        <v>213</v>
      </c>
      <c r="C127" s="13">
        <v>1467</v>
      </c>
      <c r="D127" s="13">
        <v>284833.55640000023</v>
      </c>
      <c r="E127" s="13">
        <v>397</v>
      </c>
      <c r="F127" s="17">
        <v>213</v>
      </c>
      <c r="G127" s="13">
        <v>1467</v>
      </c>
      <c r="H127" s="14">
        <v>284833.55640000023</v>
      </c>
      <c r="I127" s="13">
        <v>397</v>
      </c>
      <c r="J127"/>
      <c r="K127"/>
      <c r="L127"/>
      <c r="M127"/>
      <c r="N127"/>
      <c r="O127"/>
      <c r="P127"/>
      <c r="Q127"/>
    </row>
    <row r="128" spans="1:17" x14ac:dyDescent="0.25">
      <c r="A128" s="1" t="s">
        <v>154</v>
      </c>
      <c r="B128" s="13">
        <v>414</v>
      </c>
      <c r="C128" s="13">
        <v>3131</v>
      </c>
      <c r="D128" s="13">
        <v>529775.5906999975</v>
      </c>
      <c r="E128" s="13">
        <v>854</v>
      </c>
      <c r="F128" s="17">
        <v>414</v>
      </c>
      <c r="G128" s="13">
        <v>3131</v>
      </c>
      <c r="H128" s="14">
        <v>529775.5906999975</v>
      </c>
      <c r="I128" s="13">
        <v>854</v>
      </c>
      <c r="J128"/>
      <c r="K128"/>
      <c r="L128"/>
      <c r="M128"/>
      <c r="N128"/>
      <c r="O128"/>
      <c r="P128"/>
      <c r="Q128"/>
    </row>
    <row r="129" spans="1:17" hidden="1" x14ac:dyDescent="0.25">
      <c r="A129" s="1" t="s">
        <v>124</v>
      </c>
      <c r="B129" s="13">
        <v>2453</v>
      </c>
      <c r="C129" s="13">
        <v>16432</v>
      </c>
      <c r="D129" s="13">
        <v>2881341.1932000043</v>
      </c>
      <c r="E129" s="13">
        <v>3743</v>
      </c>
      <c r="F129" s="17">
        <v>2453</v>
      </c>
      <c r="G129" s="13">
        <v>16432</v>
      </c>
      <c r="H129" s="14">
        <v>2881341.1932000043</v>
      </c>
      <c r="I129" s="13">
        <v>3743</v>
      </c>
      <c r="J129"/>
      <c r="K129"/>
      <c r="L129"/>
      <c r="M129"/>
      <c r="N129"/>
      <c r="O129"/>
      <c r="P129"/>
      <c r="Q129"/>
    </row>
    <row r="130" spans="1:17" hidden="1" x14ac:dyDescent="0.25">
      <c r="A130" s="1" t="s">
        <v>155</v>
      </c>
      <c r="B130" s="13" t="s">
        <v>25</v>
      </c>
      <c r="C130" s="13" t="s">
        <v>25</v>
      </c>
      <c r="D130" s="13">
        <v>797.99950000000001</v>
      </c>
      <c r="E130" s="13" t="s">
        <v>26</v>
      </c>
      <c r="F130" s="17" t="s">
        <v>25</v>
      </c>
      <c r="G130" s="13" t="s">
        <v>25</v>
      </c>
      <c r="H130" s="14">
        <v>797.99950000000001</v>
      </c>
      <c r="I130" s="13" t="s">
        <v>26</v>
      </c>
      <c r="J130"/>
      <c r="K130"/>
      <c r="L130"/>
      <c r="M130"/>
      <c r="N130"/>
      <c r="O130"/>
      <c r="P130"/>
      <c r="Q130"/>
    </row>
    <row r="131" spans="1:17" x14ac:dyDescent="0.25">
      <c r="A131" s="1" t="s">
        <v>156</v>
      </c>
      <c r="B131" s="13">
        <v>608</v>
      </c>
      <c r="C131" s="13">
        <v>3737</v>
      </c>
      <c r="D131" s="13">
        <v>885598.45040000381</v>
      </c>
      <c r="E131" s="13">
        <v>826</v>
      </c>
      <c r="F131" s="17">
        <v>608</v>
      </c>
      <c r="G131" s="13">
        <v>3737</v>
      </c>
      <c r="H131" s="14">
        <v>885598.45040000381</v>
      </c>
      <c r="I131" s="13">
        <v>826</v>
      </c>
      <c r="J131"/>
      <c r="K131"/>
      <c r="L131"/>
      <c r="M131"/>
      <c r="N131"/>
      <c r="O131"/>
      <c r="P131"/>
      <c r="Q131"/>
    </row>
    <row r="132" spans="1:17" x14ac:dyDescent="0.25">
      <c r="A132" s="1" t="s">
        <v>157</v>
      </c>
      <c r="B132" s="13">
        <v>300</v>
      </c>
      <c r="C132" s="13">
        <v>1628</v>
      </c>
      <c r="D132" s="13">
        <v>352699.37690000026</v>
      </c>
      <c r="E132" s="13">
        <v>468</v>
      </c>
      <c r="F132" s="17">
        <v>300</v>
      </c>
      <c r="G132" s="13">
        <v>1628</v>
      </c>
      <c r="H132" s="14">
        <v>352699.37690000026</v>
      </c>
      <c r="I132" s="13">
        <v>468</v>
      </c>
      <c r="J132"/>
      <c r="K132"/>
      <c r="L132"/>
      <c r="M132"/>
      <c r="N132"/>
      <c r="O132"/>
      <c r="P132"/>
      <c r="Q132"/>
    </row>
    <row r="133" spans="1:17" x14ac:dyDescent="0.25">
      <c r="A133" s="1" t="s">
        <v>158</v>
      </c>
      <c r="B133" s="13">
        <v>216</v>
      </c>
      <c r="C133" s="13">
        <v>1357</v>
      </c>
      <c r="D133" s="13">
        <v>244418.47169999962</v>
      </c>
      <c r="E133" s="13">
        <v>319</v>
      </c>
      <c r="F133" s="17">
        <v>216</v>
      </c>
      <c r="G133" s="13">
        <v>1357</v>
      </c>
      <c r="H133" s="14">
        <v>244418.47169999962</v>
      </c>
      <c r="I133" s="13">
        <v>319</v>
      </c>
      <c r="J133"/>
      <c r="K133"/>
      <c r="L133"/>
      <c r="M133"/>
      <c r="N133"/>
      <c r="O133"/>
      <c r="P133"/>
      <c r="Q133"/>
    </row>
    <row r="134" spans="1:17" x14ac:dyDescent="0.25">
      <c r="A134" s="1" t="s">
        <v>159</v>
      </c>
      <c r="B134" s="13">
        <v>177</v>
      </c>
      <c r="C134" s="13">
        <v>1035</v>
      </c>
      <c r="D134" s="13">
        <v>241988.02089999965</v>
      </c>
      <c r="E134" s="13">
        <v>264</v>
      </c>
      <c r="F134" s="17">
        <v>177</v>
      </c>
      <c r="G134" s="13">
        <v>1035</v>
      </c>
      <c r="H134" s="14">
        <v>241988.02089999965</v>
      </c>
      <c r="I134" s="13">
        <v>264</v>
      </c>
      <c r="J134"/>
      <c r="K134"/>
      <c r="L134"/>
      <c r="M134"/>
      <c r="N134"/>
      <c r="O134"/>
      <c r="P134"/>
      <c r="Q134"/>
    </row>
    <row r="135" spans="1:17" x14ac:dyDescent="0.25">
      <c r="A135" s="1" t="s">
        <v>160</v>
      </c>
      <c r="B135" s="13">
        <v>212</v>
      </c>
      <c r="C135" s="13">
        <v>1848</v>
      </c>
      <c r="D135" s="13">
        <v>238389.55440000017</v>
      </c>
      <c r="E135" s="13">
        <v>352</v>
      </c>
      <c r="F135" s="17">
        <v>212</v>
      </c>
      <c r="G135" s="13">
        <v>1848</v>
      </c>
      <c r="H135" s="14">
        <v>238389.55440000017</v>
      </c>
      <c r="I135" s="13">
        <v>352</v>
      </c>
      <c r="J135"/>
      <c r="K135"/>
      <c r="L135"/>
      <c r="M135"/>
      <c r="N135"/>
      <c r="O135"/>
      <c r="P135"/>
      <c r="Q135"/>
    </row>
    <row r="136" spans="1:17" x14ac:dyDescent="0.25">
      <c r="A136" s="1" t="s">
        <v>161</v>
      </c>
      <c r="B136" s="13">
        <v>317</v>
      </c>
      <c r="C136" s="13">
        <v>2710</v>
      </c>
      <c r="D136" s="13">
        <v>398653.52009999985</v>
      </c>
      <c r="E136" s="13">
        <v>566</v>
      </c>
      <c r="F136" s="17">
        <v>317</v>
      </c>
      <c r="G136" s="13">
        <v>2710</v>
      </c>
      <c r="H136" s="14">
        <v>398653.52009999985</v>
      </c>
      <c r="I136" s="13">
        <v>566</v>
      </c>
      <c r="J136"/>
      <c r="K136"/>
      <c r="L136"/>
      <c r="M136"/>
      <c r="N136"/>
      <c r="O136"/>
      <c r="P136"/>
      <c r="Q136"/>
    </row>
    <row r="137" spans="1:17" x14ac:dyDescent="0.25">
      <c r="A137" s="1" t="s">
        <v>162</v>
      </c>
      <c r="B137" s="13">
        <v>314</v>
      </c>
      <c r="C137" s="13">
        <v>1599</v>
      </c>
      <c r="D137" s="13">
        <v>155560.49740000011</v>
      </c>
      <c r="E137" s="13">
        <v>451</v>
      </c>
      <c r="F137" s="17">
        <v>314</v>
      </c>
      <c r="G137" s="13">
        <v>1599</v>
      </c>
      <c r="H137" s="14">
        <v>155560.49740000011</v>
      </c>
      <c r="I137" s="13">
        <v>451</v>
      </c>
      <c r="J137"/>
      <c r="K137"/>
      <c r="L137"/>
      <c r="M137"/>
      <c r="N137"/>
      <c r="O137"/>
      <c r="P137"/>
      <c r="Q137"/>
    </row>
    <row r="138" spans="1:17" x14ac:dyDescent="0.25">
      <c r="A138" s="1" t="s">
        <v>163</v>
      </c>
      <c r="B138" s="13">
        <v>308</v>
      </c>
      <c r="C138" s="13">
        <v>2516</v>
      </c>
      <c r="D138" s="13">
        <v>363235.30190000049</v>
      </c>
      <c r="E138" s="13">
        <v>495</v>
      </c>
      <c r="F138" s="17">
        <v>308</v>
      </c>
      <c r="G138" s="13">
        <v>2516</v>
      </c>
      <c r="H138" s="14">
        <v>363235.30190000049</v>
      </c>
      <c r="I138" s="13">
        <v>495</v>
      </c>
      <c r="J138"/>
      <c r="K138"/>
      <c r="L138"/>
      <c r="M138"/>
      <c r="N138"/>
      <c r="O138"/>
      <c r="P138"/>
      <c r="Q138"/>
    </row>
    <row r="139" spans="1:17" hidden="1" x14ac:dyDescent="0.25">
      <c r="A139" s="1" t="s">
        <v>125</v>
      </c>
      <c r="B139" s="13">
        <v>1472</v>
      </c>
      <c r="C139" s="13">
        <v>8813</v>
      </c>
      <c r="D139" s="13">
        <v>1984138.3054999986</v>
      </c>
      <c r="E139" s="13">
        <v>2332</v>
      </c>
      <c r="F139" s="17">
        <v>1472</v>
      </c>
      <c r="G139" s="13">
        <v>8813</v>
      </c>
      <c r="H139" s="14">
        <v>1984138.3054999986</v>
      </c>
      <c r="I139" s="13">
        <v>2332</v>
      </c>
      <c r="J139"/>
      <c r="K139"/>
      <c r="L139"/>
      <c r="M139"/>
      <c r="N139"/>
      <c r="O139"/>
      <c r="P139"/>
      <c r="Q139"/>
    </row>
    <row r="140" spans="1:17" x14ac:dyDescent="0.25">
      <c r="A140" s="1" t="s">
        <v>164</v>
      </c>
      <c r="B140" s="13">
        <v>136</v>
      </c>
      <c r="C140" s="13">
        <v>890</v>
      </c>
      <c r="D140" s="13">
        <v>190403.02989999967</v>
      </c>
      <c r="E140" s="13">
        <v>192</v>
      </c>
      <c r="F140" s="17">
        <v>136</v>
      </c>
      <c r="G140" s="13">
        <v>890</v>
      </c>
      <c r="H140" s="14">
        <v>190403.02989999967</v>
      </c>
      <c r="I140" s="13">
        <v>192</v>
      </c>
      <c r="J140"/>
      <c r="K140"/>
      <c r="L140"/>
      <c r="M140"/>
      <c r="N140"/>
      <c r="O140"/>
      <c r="P140"/>
      <c r="Q140"/>
    </row>
    <row r="141" spans="1:17" x14ac:dyDescent="0.25">
      <c r="A141" s="1" t="s">
        <v>165</v>
      </c>
      <c r="B141" s="13">
        <v>334</v>
      </c>
      <c r="C141" s="13">
        <v>2186</v>
      </c>
      <c r="D141" s="13">
        <v>466970.61370000074</v>
      </c>
      <c r="E141" s="13">
        <v>497</v>
      </c>
      <c r="F141" s="17">
        <v>334</v>
      </c>
      <c r="G141" s="13">
        <v>2186</v>
      </c>
      <c r="H141" s="14">
        <v>466970.61370000074</v>
      </c>
      <c r="I141" s="13">
        <v>497</v>
      </c>
      <c r="J141"/>
      <c r="K141"/>
      <c r="L141"/>
      <c r="M141"/>
      <c r="N141"/>
      <c r="O141"/>
      <c r="P141"/>
      <c r="Q141"/>
    </row>
    <row r="142" spans="1:17" x14ac:dyDescent="0.25">
      <c r="A142" s="1" t="s">
        <v>166</v>
      </c>
      <c r="B142" s="13">
        <v>284</v>
      </c>
      <c r="C142" s="13">
        <v>1866</v>
      </c>
      <c r="D142" s="13">
        <v>375451.48730000015</v>
      </c>
      <c r="E142" s="13">
        <v>454</v>
      </c>
      <c r="F142" s="17">
        <v>284</v>
      </c>
      <c r="G142" s="13">
        <v>1866</v>
      </c>
      <c r="H142" s="14">
        <v>375451.48730000015</v>
      </c>
      <c r="I142" s="13">
        <v>454</v>
      </c>
      <c r="J142"/>
      <c r="K142"/>
      <c r="L142"/>
      <c r="M142"/>
      <c r="N142"/>
      <c r="O142"/>
      <c r="P142"/>
      <c r="Q142"/>
    </row>
    <row r="143" spans="1:17" x14ac:dyDescent="0.25">
      <c r="A143" s="1" t="s">
        <v>167</v>
      </c>
      <c r="B143" s="13">
        <v>319</v>
      </c>
      <c r="C143" s="13">
        <v>2116</v>
      </c>
      <c r="D143" s="13">
        <v>409020.2849000002</v>
      </c>
      <c r="E143" s="13">
        <v>533</v>
      </c>
      <c r="F143" s="17">
        <v>319</v>
      </c>
      <c r="G143" s="13">
        <v>2116</v>
      </c>
      <c r="H143" s="14">
        <v>409020.2849000002</v>
      </c>
      <c r="I143" s="13">
        <v>533</v>
      </c>
      <c r="J143"/>
      <c r="K143"/>
      <c r="L143"/>
      <c r="M143"/>
      <c r="N143"/>
      <c r="O143"/>
      <c r="P143"/>
      <c r="Q143"/>
    </row>
    <row r="144" spans="1:17" x14ac:dyDescent="0.25">
      <c r="A144" s="1" t="s">
        <v>168</v>
      </c>
      <c r="B144" s="13">
        <v>399</v>
      </c>
      <c r="C144" s="13">
        <v>1755</v>
      </c>
      <c r="D144" s="13">
        <v>542292.88969999761</v>
      </c>
      <c r="E144" s="13">
        <v>656</v>
      </c>
      <c r="F144" s="17">
        <v>399</v>
      </c>
      <c r="G144" s="13">
        <v>1755</v>
      </c>
      <c r="H144" s="14">
        <v>542292.88969999761</v>
      </c>
      <c r="I144" s="13">
        <v>656</v>
      </c>
      <c r="J144"/>
      <c r="K144"/>
      <c r="L144"/>
      <c r="M144"/>
      <c r="N144"/>
      <c r="O144"/>
      <c r="P144"/>
      <c r="Q144"/>
    </row>
    <row r="145" spans="1:17" hidden="1" x14ac:dyDescent="0.25">
      <c r="A145" s="1" t="s">
        <v>126</v>
      </c>
      <c r="B145" s="13">
        <v>3632</v>
      </c>
      <c r="C145" s="13">
        <v>19358</v>
      </c>
      <c r="D145" s="13">
        <v>5049101.6261</v>
      </c>
      <c r="E145" s="13">
        <v>5496</v>
      </c>
      <c r="F145" s="17">
        <v>3632</v>
      </c>
      <c r="G145" s="13">
        <v>19358</v>
      </c>
      <c r="H145" s="14">
        <v>5049101.6261</v>
      </c>
      <c r="I145" s="13">
        <v>5496</v>
      </c>
      <c r="J145"/>
      <c r="K145"/>
      <c r="L145"/>
      <c r="M145"/>
      <c r="N145"/>
      <c r="O145"/>
      <c r="P145"/>
      <c r="Q145"/>
    </row>
    <row r="146" spans="1:17" x14ac:dyDescent="0.25">
      <c r="A146" s="1" t="s">
        <v>169</v>
      </c>
      <c r="B146" s="13">
        <v>270</v>
      </c>
      <c r="C146" s="13">
        <v>1681</v>
      </c>
      <c r="D146" s="13">
        <v>481668.03499999957</v>
      </c>
      <c r="E146" s="13">
        <v>355</v>
      </c>
      <c r="F146" s="17">
        <v>270</v>
      </c>
      <c r="G146" s="13">
        <v>1681</v>
      </c>
      <c r="H146" s="14">
        <v>481668.03499999957</v>
      </c>
      <c r="I146" s="13">
        <v>355</v>
      </c>
      <c r="J146"/>
      <c r="K146"/>
      <c r="L146"/>
      <c r="M146"/>
      <c r="N146"/>
      <c r="O146"/>
      <c r="P146"/>
      <c r="Q146"/>
    </row>
    <row r="147" spans="1:17" x14ac:dyDescent="0.25">
      <c r="A147" s="1" t="s">
        <v>170</v>
      </c>
      <c r="B147" s="13">
        <v>274</v>
      </c>
      <c r="C147" s="13">
        <v>943</v>
      </c>
      <c r="D147" s="13">
        <v>354101.06440000073</v>
      </c>
      <c r="E147" s="13">
        <v>416</v>
      </c>
      <c r="F147" s="17">
        <v>274</v>
      </c>
      <c r="G147" s="13">
        <v>943</v>
      </c>
      <c r="H147" s="14">
        <v>354101.06440000073</v>
      </c>
      <c r="I147" s="13">
        <v>416</v>
      </c>
      <c r="J147"/>
      <c r="K147"/>
      <c r="L147"/>
      <c r="M147"/>
      <c r="N147"/>
      <c r="O147"/>
      <c r="P147"/>
      <c r="Q147"/>
    </row>
    <row r="148" spans="1:17" x14ac:dyDescent="0.25">
      <c r="A148" s="1" t="s">
        <v>171</v>
      </c>
      <c r="B148" s="13">
        <v>189</v>
      </c>
      <c r="C148" s="13">
        <v>1400</v>
      </c>
      <c r="D148" s="13">
        <v>249201.10379999969</v>
      </c>
      <c r="E148" s="13">
        <v>349</v>
      </c>
      <c r="F148" s="17">
        <v>189</v>
      </c>
      <c r="G148" s="13">
        <v>1400</v>
      </c>
      <c r="H148" s="14">
        <v>249201.10379999969</v>
      </c>
      <c r="I148" s="13">
        <v>349</v>
      </c>
      <c r="J148"/>
      <c r="K148"/>
      <c r="L148"/>
      <c r="M148"/>
      <c r="N148"/>
      <c r="O148"/>
      <c r="P148"/>
      <c r="Q148"/>
    </row>
    <row r="149" spans="1:17" x14ac:dyDescent="0.25">
      <c r="A149" s="1" t="s">
        <v>172</v>
      </c>
      <c r="B149" s="13">
        <v>275</v>
      </c>
      <c r="C149" s="13">
        <v>1066</v>
      </c>
      <c r="D149" s="13">
        <v>390519.61520000058</v>
      </c>
      <c r="E149" s="13">
        <v>377</v>
      </c>
      <c r="F149" s="17">
        <v>275</v>
      </c>
      <c r="G149" s="13">
        <v>1066</v>
      </c>
      <c r="H149" s="14">
        <v>390519.61520000058</v>
      </c>
      <c r="I149" s="13">
        <v>377</v>
      </c>
      <c r="J149"/>
      <c r="K149"/>
      <c r="L149"/>
      <c r="M149"/>
      <c r="N149"/>
      <c r="O149"/>
      <c r="P149"/>
      <c r="Q149"/>
    </row>
    <row r="150" spans="1:17" x14ac:dyDescent="0.25">
      <c r="A150" s="1" t="s">
        <v>173</v>
      </c>
      <c r="B150" s="13">
        <v>364</v>
      </c>
      <c r="C150" s="13">
        <v>1574</v>
      </c>
      <c r="D150" s="13">
        <v>550197.111800001</v>
      </c>
      <c r="E150" s="13">
        <v>496</v>
      </c>
      <c r="F150" s="17">
        <v>364</v>
      </c>
      <c r="G150" s="13">
        <v>1574</v>
      </c>
      <c r="H150" s="14">
        <v>550197.111800001</v>
      </c>
      <c r="I150" s="13">
        <v>496</v>
      </c>
      <c r="J150"/>
      <c r="K150"/>
      <c r="L150"/>
      <c r="M150"/>
      <c r="N150"/>
      <c r="O150"/>
      <c r="P150"/>
      <c r="Q150"/>
    </row>
    <row r="151" spans="1:17" x14ac:dyDescent="0.25">
      <c r="A151" s="1" t="s">
        <v>174</v>
      </c>
      <c r="B151" s="13">
        <v>237</v>
      </c>
      <c r="C151" s="13">
        <v>1293</v>
      </c>
      <c r="D151" s="13">
        <v>289370.93350000004</v>
      </c>
      <c r="E151" s="13">
        <v>410</v>
      </c>
      <c r="F151" s="17">
        <v>237</v>
      </c>
      <c r="G151" s="13">
        <v>1293</v>
      </c>
      <c r="H151" s="14">
        <v>289370.93350000004</v>
      </c>
      <c r="I151" s="13">
        <v>410</v>
      </c>
      <c r="J151"/>
      <c r="K151"/>
      <c r="L151"/>
      <c r="M151"/>
      <c r="N151"/>
      <c r="O151"/>
      <c r="P151"/>
      <c r="Q151"/>
    </row>
    <row r="152" spans="1:17" x14ac:dyDescent="0.25">
      <c r="A152" s="1" t="s">
        <v>175</v>
      </c>
      <c r="B152" s="13">
        <v>388</v>
      </c>
      <c r="C152" s="13">
        <v>1689</v>
      </c>
      <c r="D152" s="13">
        <v>481127.28970000049</v>
      </c>
      <c r="E152" s="13">
        <v>623</v>
      </c>
      <c r="F152" s="17">
        <v>388</v>
      </c>
      <c r="G152" s="13">
        <v>1689</v>
      </c>
      <c r="H152" s="14">
        <v>481127.28970000049</v>
      </c>
      <c r="I152" s="13">
        <v>623</v>
      </c>
      <c r="J152"/>
      <c r="K152"/>
      <c r="L152"/>
      <c r="M152"/>
      <c r="N152"/>
      <c r="O152"/>
      <c r="P152"/>
      <c r="Q152"/>
    </row>
    <row r="153" spans="1:17" x14ac:dyDescent="0.25">
      <c r="A153" s="1" t="s">
        <v>176</v>
      </c>
      <c r="B153" s="13">
        <v>202</v>
      </c>
      <c r="C153" s="13">
        <v>1491</v>
      </c>
      <c r="D153" s="13">
        <v>307275.57990000019</v>
      </c>
      <c r="E153" s="13">
        <v>355</v>
      </c>
      <c r="F153" s="17">
        <v>202</v>
      </c>
      <c r="G153" s="13">
        <v>1491</v>
      </c>
      <c r="H153" s="14">
        <v>307275.57990000019</v>
      </c>
      <c r="I153" s="13">
        <v>355</v>
      </c>
      <c r="J153"/>
      <c r="K153"/>
      <c r="L153"/>
      <c r="M153"/>
      <c r="N153"/>
      <c r="O153"/>
      <c r="P153"/>
      <c r="Q153"/>
    </row>
    <row r="154" spans="1:17" x14ac:dyDescent="0.25">
      <c r="A154" s="1" t="s">
        <v>177</v>
      </c>
      <c r="B154" s="13">
        <v>488</v>
      </c>
      <c r="C154" s="13">
        <v>2412</v>
      </c>
      <c r="D154" s="13">
        <v>655444.90139999695</v>
      </c>
      <c r="E154" s="13">
        <v>661</v>
      </c>
      <c r="F154" s="17">
        <v>488</v>
      </c>
      <c r="G154" s="13">
        <v>2412</v>
      </c>
      <c r="H154" s="14">
        <v>655444.90139999695</v>
      </c>
      <c r="I154" s="13">
        <v>661</v>
      </c>
      <c r="J154"/>
      <c r="K154"/>
      <c r="L154"/>
      <c r="M154"/>
      <c r="N154"/>
      <c r="O154"/>
      <c r="P154"/>
      <c r="Q154"/>
    </row>
    <row r="155" spans="1:17" x14ac:dyDescent="0.25">
      <c r="A155" s="1" t="s">
        <v>178</v>
      </c>
      <c r="B155" s="13">
        <v>268</v>
      </c>
      <c r="C155" s="13">
        <v>1370</v>
      </c>
      <c r="D155" s="13">
        <v>339081.08109999984</v>
      </c>
      <c r="E155" s="13">
        <v>426</v>
      </c>
      <c r="F155" s="17">
        <v>268</v>
      </c>
      <c r="G155" s="13">
        <v>1370</v>
      </c>
      <c r="H155" s="14">
        <v>339081.08109999984</v>
      </c>
      <c r="I155" s="13">
        <v>426</v>
      </c>
      <c r="J155"/>
      <c r="K155"/>
      <c r="L155"/>
      <c r="M155"/>
      <c r="N155"/>
      <c r="O155"/>
      <c r="P155"/>
      <c r="Q155"/>
    </row>
    <row r="156" spans="1:17" x14ac:dyDescent="0.25">
      <c r="A156" s="1" t="s">
        <v>179</v>
      </c>
      <c r="B156" s="13">
        <v>314</v>
      </c>
      <c r="C156" s="13">
        <v>2414</v>
      </c>
      <c r="D156" s="13">
        <v>426586.19220000017</v>
      </c>
      <c r="E156" s="13">
        <v>522</v>
      </c>
      <c r="F156" s="17">
        <v>314</v>
      </c>
      <c r="G156" s="13">
        <v>2414</v>
      </c>
      <c r="H156" s="14">
        <v>426586.19220000017</v>
      </c>
      <c r="I156" s="13">
        <v>522</v>
      </c>
      <c r="J156"/>
      <c r="K156"/>
      <c r="L156"/>
      <c r="M156"/>
      <c r="N156"/>
      <c r="O156"/>
      <c r="P156"/>
      <c r="Q156"/>
    </row>
    <row r="157" spans="1:17" x14ac:dyDescent="0.25">
      <c r="A157" s="1" t="s">
        <v>180</v>
      </c>
      <c r="B157" s="13">
        <v>363</v>
      </c>
      <c r="C157" s="13">
        <v>2025</v>
      </c>
      <c r="D157" s="13">
        <v>524528.71809999971</v>
      </c>
      <c r="E157" s="13">
        <v>506</v>
      </c>
      <c r="F157" s="17">
        <v>363</v>
      </c>
      <c r="G157" s="13">
        <v>2025</v>
      </c>
      <c r="H157" s="14">
        <v>524528.71809999971</v>
      </c>
      <c r="I157" s="13">
        <v>506</v>
      </c>
      <c r="J157"/>
      <c r="K157"/>
      <c r="L157"/>
      <c r="M157"/>
      <c r="N157"/>
      <c r="O157"/>
      <c r="P157"/>
      <c r="Q157"/>
    </row>
    <row r="158" spans="1:17" hidden="1" x14ac:dyDescent="0.25">
      <c r="A158" s="1" t="s">
        <v>127</v>
      </c>
      <c r="B158" s="13">
        <v>1663</v>
      </c>
      <c r="C158" s="13">
        <v>10182</v>
      </c>
      <c r="D158" s="13">
        <v>2242825.3526000003</v>
      </c>
      <c r="E158" s="13">
        <v>2594</v>
      </c>
      <c r="F158" s="17">
        <v>1663</v>
      </c>
      <c r="G158" s="13">
        <v>10182</v>
      </c>
      <c r="H158" s="14">
        <v>2242825.3526000003</v>
      </c>
      <c r="I158" s="13">
        <v>2594</v>
      </c>
      <c r="J158"/>
      <c r="K158"/>
      <c r="L158"/>
      <c r="M158"/>
      <c r="N158"/>
      <c r="O158"/>
      <c r="P158"/>
      <c r="Q158"/>
    </row>
    <row r="159" spans="1:17" x14ac:dyDescent="0.25">
      <c r="A159" s="1" t="s">
        <v>181</v>
      </c>
      <c r="B159" s="13">
        <v>179</v>
      </c>
      <c r="C159" s="13">
        <v>748</v>
      </c>
      <c r="D159" s="13">
        <v>213470.20609999975</v>
      </c>
      <c r="E159" s="13">
        <v>256</v>
      </c>
      <c r="F159" s="17">
        <v>179</v>
      </c>
      <c r="G159" s="13">
        <v>748</v>
      </c>
      <c r="H159" s="14">
        <v>213470.20609999975</v>
      </c>
      <c r="I159" s="13">
        <v>256</v>
      </c>
      <c r="J159"/>
      <c r="K159"/>
      <c r="L159"/>
      <c r="M159"/>
      <c r="N159"/>
      <c r="O159"/>
      <c r="P159"/>
      <c r="Q159"/>
    </row>
    <row r="160" spans="1:17" x14ac:dyDescent="0.25">
      <c r="A160" s="1" t="s">
        <v>182</v>
      </c>
      <c r="B160" s="13">
        <v>208</v>
      </c>
      <c r="C160" s="13">
        <v>1993</v>
      </c>
      <c r="D160" s="13">
        <v>260657.82760000048</v>
      </c>
      <c r="E160" s="13">
        <v>428</v>
      </c>
      <c r="F160" s="17">
        <v>208</v>
      </c>
      <c r="G160" s="13">
        <v>1993</v>
      </c>
      <c r="H160" s="14">
        <v>260657.82760000048</v>
      </c>
      <c r="I160" s="13">
        <v>428</v>
      </c>
      <c r="J160"/>
      <c r="K160"/>
      <c r="L160"/>
      <c r="M160"/>
      <c r="N160"/>
      <c r="O160"/>
      <c r="P160"/>
      <c r="Q160"/>
    </row>
    <row r="161" spans="1:17" x14ac:dyDescent="0.25">
      <c r="A161" s="1" t="s">
        <v>183</v>
      </c>
      <c r="B161" s="13">
        <v>172</v>
      </c>
      <c r="C161" s="13">
        <v>1073</v>
      </c>
      <c r="D161" s="13">
        <v>281803.12809999997</v>
      </c>
      <c r="E161" s="13">
        <v>253</v>
      </c>
      <c r="F161" s="17">
        <v>172</v>
      </c>
      <c r="G161" s="13">
        <v>1073</v>
      </c>
      <c r="H161" s="14">
        <v>281803.12809999997</v>
      </c>
      <c r="I161" s="13">
        <v>253</v>
      </c>
      <c r="J161"/>
      <c r="K161"/>
      <c r="L161"/>
      <c r="M161"/>
      <c r="N161"/>
      <c r="O161"/>
      <c r="P161"/>
      <c r="Q161"/>
    </row>
    <row r="162" spans="1:17" x14ac:dyDescent="0.25">
      <c r="A162" s="1" t="s">
        <v>184</v>
      </c>
      <c r="B162" s="13">
        <v>387</v>
      </c>
      <c r="C162" s="13">
        <v>1954</v>
      </c>
      <c r="D162" s="13">
        <v>507610.02210000093</v>
      </c>
      <c r="E162" s="13">
        <v>597</v>
      </c>
      <c r="F162" s="17">
        <v>387</v>
      </c>
      <c r="G162" s="13">
        <v>1954</v>
      </c>
      <c r="H162" s="14">
        <v>507610.02210000093</v>
      </c>
      <c r="I162" s="13">
        <v>597</v>
      </c>
      <c r="J162"/>
      <c r="K162"/>
      <c r="L162"/>
      <c r="M162"/>
      <c r="N162"/>
      <c r="O162"/>
      <c r="P162"/>
      <c r="Q162"/>
    </row>
    <row r="163" spans="1:17" x14ac:dyDescent="0.25">
      <c r="A163" s="1" t="s">
        <v>185</v>
      </c>
      <c r="B163" s="13">
        <v>115</v>
      </c>
      <c r="C163" s="13">
        <v>1207</v>
      </c>
      <c r="D163" s="13">
        <v>135090.30220000015</v>
      </c>
      <c r="E163" s="13">
        <v>224</v>
      </c>
      <c r="F163" s="17">
        <v>115</v>
      </c>
      <c r="G163" s="13">
        <v>1207</v>
      </c>
      <c r="H163" s="14">
        <v>135090.30220000015</v>
      </c>
      <c r="I163" s="13">
        <v>224</v>
      </c>
      <c r="J163"/>
      <c r="K163"/>
      <c r="L163"/>
      <c r="M163"/>
      <c r="N163"/>
      <c r="O163"/>
      <c r="P163"/>
      <c r="Q163"/>
    </row>
    <row r="164" spans="1:17" x14ac:dyDescent="0.25">
      <c r="A164" s="1" t="s">
        <v>186</v>
      </c>
      <c r="B164" s="13">
        <v>219</v>
      </c>
      <c r="C164" s="13">
        <v>1137</v>
      </c>
      <c r="D164" s="13">
        <v>338544.77509999991</v>
      </c>
      <c r="E164" s="13">
        <v>284</v>
      </c>
      <c r="F164" s="17">
        <v>219</v>
      </c>
      <c r="G164" s="13">
        <v>1137</v>
      </c>
      <c r="H164" s="14">
        <v>338544.77509999991</v>
      </c>
      <c r="I164" s="13">
        <v>284</v>
      </c>
      <c r="J164"/>
      <c r="K164"/>
      <c r="L164"/>
      <c r="M164"/>
      <c r="N164"/>
      <c r="O164"/>
      <c r="P164"/>
      <c r="Q164"/>
    </row>
    <row r="165" spans="1:17" x14ac:dyDescent="0.25">
      <c r="A165" s="1" t="s">
        <v>187</v>
      </c>
      <c r="B165" s="13">
        <v>227</v>
      </c>
      <c r="C165" s="13">
        <v>1227</v>
      </c>
      <c r="D165" s="13">
        <v>293910.8427999994</v>
      </c>
      <c r="E165" s="13">
        <v>312</v>
      </c>
      <c r="F165" s="17">
        <v>227</v>
      </c>
      <c r="G165" s="13">
        <v>1227</v>
      </c>
      <c r="H165" s="14">
        <v>293910.8427999994</v>
      </c>
      <c r="I165" s="13">
        <v>312</v>
      </c>
      <c r="J165"/>
      <c r="K165"/>
      <c r="L165"/>
      <c r="M165"/>
      <c r="N165"/>
      <c r="O165"/>
      <c r="P165"/>
      <c r="Q165"/>
    </row>
    <row r="166" spans="1:17" x14ac:dyDescent="0.25">
      <c r="A166" s="1" t="s">
        <v>188</v>
      </c>
      <c r="B166" s="13">
        <v>156</v>
      </c>
      <c r="C166" s="13">
        <v>843</v>
      </c>
      <c r="D166" s="13">
        <v>211738.24860000017</v>
      </c>
      <c r="E166" s="13">
        <v>240</v>
      </c>
      <c r="F166" s="17">
        <v>156</v>
      </c>
      <c r="G166" s="13">
        <v>843</v>
      </c>
      <c r="H166" s="14">
        <v>211738.24860000017</v>
      </c>
      <c r="I166" s="13">
        <v>240</v>
      </c>
      <c r="J166"/>
      <c r="K166"/>
      <c r="L166"/>
      <c r="M166"/>
      <c r="N166"/>
      <c r="O166"/>
      <c r="P166"/>
      <c r="Q166"/>
    </row>
    <row r="167" spans="1:17" hidden="1" x14ac:dyDescent="0.25">
      <c r="A167" s="1" t="s">
        <v>128</v>
      </c>
      <c r="B167" s="13">
        <v>1763</v>
      </c>
      <c r="C167" s="13">
        <v>11406</v>
      </c>
      <c r="D167" s="13">
        <v>2288328.3418999971</v>
      </c>
      <c r="E167" s="13">
        <v>3024</v>
      </c>
      <c r="F167" s="17">
        <v>1763</v>
      </c>
      <c r="G167" s="13">
        <v>11406</v>
      </c>
      <c r="H167" s="14">
        <v>2288328.3418999971</v>
      </c>
      <c r="I167" s="13">
        <v>3024</v>
      </c>
      <c r="J167"/>
      <c r="K167"/>
      <c r="L167"/>
      <c r="M167"/>
      <c r="N167"/>
      <c r="O167"/>
      <c r="P167"/>
      <c r="Q167"/>
    </row>
    <row r="168" spans="1:17" x14ac:dyDescent="0.25">
      <c r="A168" s="1" t="s">
        <v>189</v>
      </c>
      <c r="B168" s="13">
        <v>177</v>
      </c>
      <c r="C168" s="13">
        <v>927</v>
      </c>
      <c r="D168" s="13">
        <v>240336.14839999963</v>
      </c>
      <c r="E168" s="13">
        <v>292</v>
      </c>
      <c r="F168" s="17">
        <v>177</v>
      </c>
      <c r="G168" s="13">
        <v>927</v>
      </c>
      <c r="H168" s="14">
        <v>240336.14839999963</v>
      </c>
      <c r="I168" s="13">
        <v>292</v>
      </c>
      <c r="J168"/>
      <c r="K168"/>
      <c r="L168"/>
      <c r="M168"/>
      <c r="N168"/>
      <c r="O168"/>
      <c r="P168"/>
      <c r="Q168"/>
    </row>
    <row r="169" spans="1:17" x14ac:dyDescent="0.25">
      <c r="A169" s="1" t="s">
        <v>190</v>
      </c>
      <c r="B169" s="13">
        <v>241</v>
      </c>
      <c r="C169" s="13">
        <v>1624</v>
      </c>
      <c r="D169" s="13">
        <v>303576.43149999954</v>
      </c>
      <c r="E169" s="13">
        <v>436</v>
      </c>
      <c r="F169" s="17">
        <v>241</v>
      </c>
      <c r="G169" s="13">
        <v>1624</v>
      </c>
      <c r="H169" s="14">
        <v>303576.43149999954</v>
      </c>
      <c r="I169" s="13">
        <v>436</v>
      </c>
      <c r="J169"/>
      <c r="K169"/>
      <c r="L169"/>
      <c r="M169"/>
      <c r="N169"/>
      <c r="O169"/>
      <c r="P169"/>
      <c r="Q169"/>
    </row>
    <row r="170" spans="1:17" x14ac:dyDescent="0.25">
      <c r="A170" s="1" t="s">
        <v>191</v>
      </c>
      <c r="B170" s="13">
        <v>589</v>
      </c>
      <c r="C170" s="13">
        <v>4107</v>
      </c>
      <c r="D170" s="13">
        <v>780025.37279999896</v>
      </c>
      <c r="E170" s="13">
        <v>1077</v>
      </c>
      <c r="F170" s="17">
        <v>589</v>
      </c>
      <c r="G170" s="13">
        <v>4107</v>
      </c>
      <c r="H170" s="14">
        <v>780025.37279999896</v>
      </c>
      <c r="I170" s="13">
        <v>1077</v>
      </c>
      <c r="J170"/>
      <c r="K170"/>
      <c r="L170"/>
      <c r="M170"/>
      <c r="N170"/>
      <c r="O170"/>
      <c r="P170"/>
      <c r="Q170"/>
    </row>
    <row r="171" spans="1:17" x14ac:dyDescent="0.25">
      <c r="A171" s="1" t="s">
        <v>192</v>
      </c>
      <c r="B171" s="13">
        <v>220</v>
      </c>
      <c r="C171" s="13">
        <v>1346</v>
      </c>
      <c r="D171" s="13">
        <v>293415.77329999959</v>
      </c>
      <c r="E171" s="13">
        <v>368</v>
      </c>
      <c r="F171" s="17">
        <v>220</v>
      </c>
      <c r="G171" s="13">
        <v>1346</v>
      </c>
      <c r="H171" s="14">
        <v>293415.77329999959</v>
      </c>
      <c r="I171" s="13">
        <v>368</v>
      </c>
      <c r="J171"/>
      <c r="K171"/>
      <c r="L171"/>
      <c r="M171"/>
      <c r="N171"/>
      <c r="O171"/>
      <c r="P171"/>
      <c r="Q171"/>
    </row>
    <row r="172" spans="1:17" x14ac:dyDescent="0.25">
      <c r="A172" s="1" t="s">
        <v>193</v>
      </c>
      <c r="B172" s="13">
        <v>244</v>
      </c>
      <c r="C172" s="13">
        <v>1550</v>
      </c>
      <c r="D172" s="13">
        <v>310266.82299999986</v>
      </c>
      <c r="E172" s="13">
        <v>365</v>
      </c>
      <c r="F172" s="17">
        <v>244</v>
      </c>
      <c r="G172" s="13">
        <v>1550</v>
      </c>
      <c r="H172" s="14">
        <v>310266.82299999986</v>
      </c>
      <c r="I172" s="13">
        <v>365</v>
      </c>
      <c r="J172"/>
      <c r="K172"/>
      <c r="L172"/>
      <c r="M172"/>
      <c r="N172"/>
      <c r="O172"/>
      <c r="P172"/>
      <c r="Q172"/>
    </row>
    <row r="173" spans="1:17" x14ac:dyDescent="0.25">
      <c r="A173" s="1" t="s">
        <v>194</v>
      </c>
      <c r="B173" s="13">
        <v>292</v>
      </c>
      <c r="C173" s="13">
        <v>1852</v>
      </c>
      <c r="D173" s="13">
        <v>360707.79289999971</v>
      </c>
      <c r="E173" s="13">
        <v>486</v>
      </c>
      <c r="F173" s="17">
        <v>292</v>
      </c>
      <c r="G173" s="13">
        <v>1852</v>
      </c>
      <c r="H173" s="14">
        <v>360707.79289999971</v>
      </c>
      <c r="I173" s="13">
        <v>486</v>
      </c>
      <c r="J173"/>
      <c r="K173"/>
      <c r="L173"/>
      <c r="M173"/>
      <c r="N173"/>
      <c r="O173"/>
      <c r="P173"/>
      <c r="Q173"/>
    </row>
    <row r="174" spans="1:17" hidden="1" x14ac:dyDescent="0.25">
      <c r="A174" s="1" t="s">
        <v>129</v>
      </c>
      <c r="B174" s="13">
        <v>1905</v>
      </c>
      <c r="C174" s="13">
        <v>13793</v>
      </c>
      <c r="D174" s="13">
        <v>2741927.0323000029</v>
      </c>
      <c r="E174" s="13">
        <v>3176</v>
      </c>
      <c r="F174" s="17">
        <v>1905</v>
      </c>
      <c r="G174" s="13">
        <v>13793</v>
      </c>
      <c r="H174" s="14">
        <v>2741927.0323000029</v>
      </c>
      <c r="I174" s="13">
        <v>3176</v>
      </c>
      <c r="J174"/>
      <c r="K174"/>
      <c r="L174"/>
      <c r="M174"/>
      <c r="N174"/>
      <c r="O174"/>
      <c r="P174"/>
      <c r="Q174"/>
    </row>
    <row r="175" spans="1:17" hidden="1" x14ac:dyDescent="0.25">
      <c r="A175" s="1" t="s">
        <v>195</v>
      </c>
      <c r="B175" s="13">
        <v>89</v>
      </c>
      <c r="C175" s="13">
        <v>215</v>
      </c>
      <c r="D175" s="13">
        <v>94031.964499999987</v>
      </c>
      <c r="E175" s="13">
        <v>160</v>
      </c>
      <c r="F175" s="17">
        <v>89</v>
      </c>
      <c r="G175" s="13">
        <v>215</v>
      </c>
      <c r="H175" s="14">
        <v>94031.964499999987</v>
      </c>
      <c r="I175" s="13">
        <v>160</v>
      </c>
      <c r="J175"/>
      <c r="K175"/>
      <c r="L175"/>
      <c r="M175"/>
      <c r="N175"/>
      <c r="O175"/>
      <c r="P175"/>
      <c r="Q175"/>
    </row>
    <row r="176" spans="1:17" x14ac:dyDescent="0.25">
      <c r="A176" s="1" t="s">
        <v>196</v>
      </c>
      <c r="B176" s="13">
        <v>312</v>
      </c>
      <c r="C176" s="13">
        <v>2446</v>
      </c>
      <c r="D176" s="13">
        <v>426812.03540000087</v>
      </c>
      <c r="E176" s="13">
        <v>572</v>
      </c>
      <c r="F176" s="17">
        <v>312</v>
      </c>
      <c r="G176" s="13">
        <v>2446</v>
      </c>
      <c r="H176" s="14">
        <v>426812.03540000087</v>
      </c>
      <c r="I176" s="13">
        <v>572</v>
      </c>
      <c r="J176"/>
      <c r="K176"/>
      <c r="L176"/>
      <c r="M176"/>
      <c r="N176"/>
      <c r="O176"/>
      <c r="P176"/>
      <c r="Q176"/>
    </row>
    <row r="177" spans="1:17" x14ac:dyDescent="0.25">
      <c r="A177" s="1" t="s">
        <v>197</v>
      </c>
      <c r="B177" s="13">
        <v>194</v>
      </c>
      <c r="C177" s="13">
        <v>1495</v>
      </c>
      <c r="D177" s="13">
        <v>325633.95289999968</v>
      </c>
      <c r="E177" s="13">
        <v>284</v>
      </c>
      <c r="F177" s="17">
        <v>194</v>
      </c>
      <c r="G177" s="13">
        <v>1495</v>
      </c>
      <c r="H177" s="14">
        <v>325633.95289999968</v>
      </c>
      <c r="I177" s="13">
        <v>284</v>
      </c>
      <c r="J177"/>
      <c r="K177"/>
      <c r="L177"/>
      <c r="M177"/>
      <c r="N177"/>
      <c r="O177"/>
      <c r="P177"/>
      <c r="Q177"/>
    </row>
    <row r="178" spans="1:17" x14ac:dyDescent="0.25">
      <c r="A178" s="1" t="s">
        <v>198</v>
      </c>
      <c r="B178" s="13">
        <v>141</v>
      </c>
      <c r="C178" s="13">
        <v>923</v>
      </c>
      <c r="D178" s="13">
        <v>238199.85840000003</v>
      </c>
      <c r="E178" s="13">
        <v>176</v>
      </c>
      <c r="F178" s="17">
        <v>141</v>
      </c>
      <c r="G178" s="13">
        <v>923</v>
      </c>
      <c r="H178" s="14">
        <v>238199.85840000003</v>
      </c>
      <c r="I178" s="13">
        <v>176</v>
      </c>
      <c r="J178"/>
      <c r="K178"/>
      <c r="L178"/>
      <c r="M178"/>
      <c r="N178"/>
      <c r="O178"/>
      <c r="P178"/>
      <c r="Q178"/>
    </row>
    <row r="179" spans="1:17" x14ac:dyDescent="0.25">
      <c r="A179" s="1" t="s">
        <v>199</v>
      </c>
      <c r="B179" s="13">
        <v>365</v>
      </c>
      <c r="C179" s="13">
        <v>2080</v>
      </c>
      <c r="D179" s="13">
        <v>500168.88180000125</v>
      </c>
      <c r="E179" s="13">
        <v>628</v>
      </c>
      <c r="F179" s="17">
        <v>365</v>
      </c>
      <c r="G179" s="13">
        <v>2080</v>
      </c>
      <c r="H179" s="14">
        <v>500168.88180000125</v>
      </c>
      <c r="I179" s="13">
        <v>628</v>
      </c>
      <c r="J179"/>
      <c r="K179"/>
      <c r="L179"/>
      <c r="M179"/>
      <c r="N179"/>
      <c r="O179"/>
      <c r="P179"/>
      <c r="Q179"/>
    </row>
    <row r="180" spans="1:17" x14ac:dyDescent="0.25">
      <c r="A180" s="1" t="s">
        <v>200</v>
      </c>
      <c r="B180" s="13">
        <v>142</v>
      </c>
      <c r="C180" s="13">
        <v>1192</v>
      </c>
      <c r="D180" s="13">
        <v>183951.47210000004</v>
      </c>
      <c r="E180" s="13">
        <v>251</v>
      </c>
      <c r="F180" s="17">
        <v>142</v>
      </c>
      <c r="G180" s="13">
        <v>1192</v>
      </c>
      <c r="H180" s="14">
        <v>183951.47210000004</v>
      </c>
      <c r="I180" s="13">
        <v>251</v>
      </c>
      <c r="J180"/>
      <c r="K180"/>
      <c r="L180"/>
      <c r="M180"/>
      <c r="N180"/>
      <c r="O180"/>
      <c r="P180"/>
      <c r="Q180"/>
    </row>
    <row r="181" spans="1:17" x14ac:dyDescent="0.25">
      <c r="A181" s="1" t="s">
        <v>201</v>
      </c>
      <c r="B181" s="13">
        <v>211</v>
      </c>
      <c r="C181" s="13">
        <v>1707</v>
      </c>
      <c r="D181" s="13">
        <v>271621.91570000019</v>
      </c>
      <c r="E181" s="13">
        <v>309</v>
      </c>
      <c r="F181" s="17">
        <v>211</v>
      </c>
      <c r="G181" s="13">
        <v>1707</v>
      </c>
      <c r="H181" s="14">
        <v>271621.91570000019</v>
      </c>
      <c r="I181" s="13">
        <v>309</v>
      </c>
      <c r="J181"/>
      <c r="K181"/>
      <c r="L181"/>
      <c r="M181"/>
      <c r="N181"/>
      <c r="O181"/>
      <c r="P181"/>
      <c r="Q181"/>
    </row>
    <row r="182" spans="1:17" x14ac:dyDescent="0.25">
      <c r="A182" s="1" t="s">
        <v>202</v>
      </c>
      <c r="B182" s="13">
        <v>124</v>
      </c>
      <c r="C182" s="13">
        <v>1347</v>
      </c>
      <c r="D182" s="13">
        <v>181458.83280000006</v>
      </c>
      <c r="E182" s="13">
        <v>241</v>
      </c>
      <c r="F182" s="17">
        <v>124</v>
      </c>
      <c r="G182" s="13">
        <v>1347</v>
      </c>
      <c r="H182" s="14">
        <v>181458.83280000006</v>
      </c>
      <c r="I182" s="13">
        <v>241</v>
      </c>
      <c r="J182"/>
      <c r="K182"/>
      <c r="L182"/>
      <c r="M182"/>
      <c r="N182"/>
      <c r="O182"/>
      <c r="P182"/>
      <c r="Q182"/>
    </row>
    <row r="183" spans="1:17" x14ac:dyDescent="0.25">
      <c r="A183" s="1" t="s">
        <v>203</v>
      </c>
      <c r="B183" s="13">
        <v>327</v>
      </c>
      <c r="C183" s="13">
        <v>2388</v>
      </c>
      <c r="D183" s="13">
        <v>520048.11870000116</v>
      </c>
      <c r="E183" s="13">
        <v>555</v>
      </c>
      <c r="F183" s="17">
        <v>327</v>
      </c>
      <c r="G183" s="13">
        <v>2388</v>
      </c>
      <c r="H183" s="14">
        <v>520048.11870000116</v>
      </c>
      <c r="I183" s="13">
        <v>555</v>
      </c>
      <c r="J183"/>
      <c r="K183"/>
      <c r="L183"/>
      <c r="M183"/>
      <c r="N183"/>
      <c r="O183"/>
      <c r="P183"/>
      <c r="Q183"/>
    </row>
    <row r="184" spans="1:17" hidden="1" x14ac:dyDescent="0.25">
      <c r="A184" s="1" t="s">
        <v>130</v>
      </c>
      <c r="B184" s="13">
        <v>1808</v>
      </c>
      <c r="C184" s="13">
        <v>11511</v>
      </c>
      <c r="D184" s="13">
        <v>2774390.407099999</v>
      </c>
      <c r="E184" s="13">
        <v>2597</v>
      </c>
      <c r="F184" s="17">
        <v>1808</v>
      </c>
      <c r="G184" s="13">
        <v>11511</v>
      </c>
      <c r="H184" s="14">
        <v>2774390.407099999</v>
      </c>
      <c r="I184" s="13">
        <v>2597</v>
      </c>
      <c r="J184"/>
      <c r="K184"/>
      <c r="L184"/>
      <c r="M184"/>
      <c r="N184"/>
      <c r="O184"/>
      <c r="P184"/>
      <c r="Q184"/>
    </row>
    <row r="185" spans="1:17" x14ac:dyDescent="0.25">
      <c r="A185" s="1" t="s">
        <v>204</v>
      </c>
      <c r="B185" s="13">
        <v>423</v>
      </c>
      <c r="C185" s="13">
        <v>2405</v>
      </c>
      <c r="D185" s="13">
        <v>569916.1263999982</v>
      </c>
      <c r="E185" s="13">
        <v>676</v>
      </c>
      <c r="F185" s="17">
        <v>423</v>
      </c>
      <c r="G185" s="13">
        <v>2405</v>
      </c>
      <c r="H185" s="14">
        <v>569916.1263999982</v>
      </c>
      <c r="I185" s="13">
        <v>676</v>
      </c>
      <c r="J185"/>
      <c r="K185"/>
      <c r="L185"/>
      <c r="M185"/>
      <c r="N185"/>
      <c r="O185"/>
      <c r="P185"/>
      <c r="Q185"/>
    </row>
    <row r="186" spans="1:17" x14ac:dyDescent="0.25">
      <c r="A186" s="1" t="s">
        <v>205</v>
      </c>
      <c r="B186" s="13">
        <v>107</v>
      </c>
      <c r="C186" s="13">
        <v>771</v>
      </c>
      <c r="D186" s="13">
        <v>155256.49420000007</v>
      </c>
      <c r="E186" s="13">
        <v>150</v>
      </c>
      <c r="F186" s="17">
        <v>107</v>
      </c>
      <c r="G186" s="13">
        <v>771</v>
      </c>
      <c r="H186" s="14">
        <v>155256.49420000007</v>
      </c>
      <c r="I186" s="13">
        <v>150</v>
      </c>
      <c r="J186"/>
      <c r="K186"/>
      <c r="L186"/>
      <c r="M186"/>
      <c r="N186"/>
      <c r="O186"/>
      <c r="P186"/>
      <c r="Q186"/>
    </row>
    <row r="187" spans="1:17" x14ac:dyDescent="0.25">
      <c r="A187" s="1" t="s">
        <v>206</v>
      </c>
      <c r="B187" s="13">
        <v>357</v>
      </c>
      <c r="C187" s="13">
        <v>1895</v>
      </c>
      <c r="D187" s="13">
        <v>503264.32369999896</v>
      </c>
      <c r="E187" s="13">
        <v>591</v>
      </c>
      <c r="F187" s="17">
        <v>357</v>
      </c>
      <c r="G187" s="13">
        <v>1895</v>
      </c>
      <c r="H187" s="14">
        <v>503264.32369999896</v>
      </c>
      <c r="I187" s="13">
        <v>591</v>
      </c>
      <c r="J187"/>
      <c r="K187"/>
      <c r="L187"/>
      <c r="M187"/>
      <c r="N187"/>
      <c r="O187"/>
      <c r="P187"/>
      <c r="Q187"/>
    </row>
    <row r="188" spans="1:17" x14ac:dyDescent="0.25">
      <c r="A188" s="1" t="s">
        <v>207</v>
      </c>
      <c r="B188" s="13">
        <v>350</v>
      </c>
      <c r="C188" s="13">
        <v>2215</v>
      </c>
      <c r="D188" s="13">
        <v>639939.66609999898</v>
      </c>
      <c r="E188" s="13">
        <v>434</v>
      </c>
      <c r="F188" s="17">
        <v>350</v>
      </c>
      <c r="G188" s="13">
        <v>2215</v>
      </c>
      <c r="H188" s="14">
        <v>639939.66609999898</v>
      </c>
      <c r="I188" s="13">
        <v>434</v>
      </c>
      <c r="J188"/>
      <c r="K188"/>
      <c r="L188"/>
      <c r="M188"/>
      <c r="N188"/>
      <c r="O188"/>
      <c r="P188"/>
      <c r="Q188"/>
    </row>
    <row r="189" spans="1:17" x14ac:dyDescent="0.25">
      <c r="A189" s="1" t="s">
        <v>208</v>
      </c>
      <c r="B189" s="13">
        <v>571</v>
      </c>
      <c r="C189" s="13">
        <v>4225</v>
      </c>
      <c r="D189" s="13">
        <v>906013.79670000263</v>
      </c>
      <c r="E189" s="13">
        <v>746</v>
      </c>
      <c r="F189" s="17">
        <v>571</v>
      </c>
      <c r="G189" s="13">
        <v>4225</v>
      </c>
      <c r="H189" s="14">
        <v>906013.79670000263</v>
      </c>
      <c r="I189" s="13">
        <v>746</v>
      </c>
      <c r="J189"/>
      <c r="K189"/>
      <c r="L189"/>
      <c r="M189"/>
      <c r="N189"/>
      <c r="O189"/>
      <c r="P189"/>
      <c r="Q189"/>
    </row>
    <row r="190" spans="1:17" hidden="1" x14ac:dyDescent="0.25">
      <c r="A190" s="1" t="s">
        <v>131</v>
      </c>
      <c r="B190" s="13">
        <v>2800</v>
      </c>
      <c r="C190" s="13">
        <v>15280</v>
      </c>
      <c r="D190" s="13">
        <v>4022698.142899998</v>
      </c>
      <c r="E190" s="13">
        <v>3929</v>
      </c>
      <c r="F190" s="17">
        <v>2800</v>
      </c>
      <c r="G190" s="13">
        <v>15280</v>
      </c>
      <c r="H190" s="14">
        <v>4022698.142899998</v>
      </c>
      <c r="I190" s="13">
        <v>3929</v>
      </c>
      <c r="J190"/>
      <c r="K190"/>
      <c r="L190"/>
      <c r="M190"/>
      <c r="N190"/>
      <c r="O190"/>
      <c r="P190"/>
      <c r="Q190"/>
    </row>
    <row r="191" spans="1:17" x14ac:dyDescent="0.25">
      <c r="A191" s="1" t="s">
        <v>209</v>
      </c>
      <c r="B191" s="13">
        <v>177</v>
      </c>
      <c r="C191" s="13">
        <v>1185</v>
      </c>
      <c r="D191" s="13">
        <v>248764.2573</v>
      </c>
      <c r="E191" s="13">
        <v>258</v>
      </c>
      <c r="F191" s="17">
        <v>177</v>
      </c>
      <c r="G191" s="13">
        <v>1185</v>
      </c>
      <c r="H191" s="14">
        <v>248764.2573</v>
      </c>
      <c r="I191" s="13">
        <v>258</v>
      </c>
      <c r="J191"/>
      <c r="K191"/>
      <c r="L191"/>
      <c r="M191"/>
      <c r="N191"/>
      <c r="O191"/>
      <c r="P191"/>
      <c r="Q191"/>
    </row>
    <row r="192" spans="1:17" x14ac:dyDescent="0.25">
      <c r="A192" s="1" t="s">
        <v>210</v>
      </c>
      <c r="B192" s="13">
        <v>75</v>
      </c>
      <c r="C192" s="13">
        <v>255</v>
      </c>
      <c r="D192" s="13">
        <v>71809.970199999982</v>
      </c>
      <c r="E192" s="13">
        <v>81</v>
      </c>
      <c r="F192" s="17">
        <v>75</v>
      </c>
      <c r="G192" s="13">
        <v>255</v>
      </c>
      <c r="H192" s="14">
        <v>71809.970199999982</v>
      </c>
      <c r="I192" s="13">
        <v>81</v>
      </c>
      <c r="J192"/>
      <c r="K192"/>
      <c r="L192"/>
      <c r="M192"/>
      <c r="N192"/>
      <c r="O192"/>
      <c r="P192"/>
      <c r="Q192"/>
    </row>
    <row r="193" spans="1:17" x14ac:dyDescent="0.25">
      <c r="A193" s="1" t="s">
        <v>211</v>
      </c>
      <c r="B193" s="13">
        <v>408</v>
      </c>
      <c r="C193" s="13">
        <v>1643</v>
      </c>
      <c r="D193" s="13">
        <v>517240.95939999894</v>
      </c>
      <c r="E193" s="13">
        <v>478</v>
      </c>
      <c r="F193" s="17">
        <v>408</v>
      </c>
      <c r="G193" s="13">
        <v>1643</v>
      </c>
      <c r="H193" s="14">
        <v>517240.95939999894</v>
      </c>
      <c r="I193" s="13">
        <v>478</v>
      </c>
      <c r="J193"/>
      <c r="K193"/>
      <c r="L193"/>
      <c r="M193"/>
      <c r="N193"/>
      <c r="O193"/>
      <c r="P193"/>
      <c r="Q193"/>
    </row>
    <row r="194" spans="1:17" x14ac:dyDescent="0.25">
      <c r="A194" s="1" t="s">
        <v>212</v>
      </c>
      <c r="B194" s="13">
        <v>333</v>
      </c>
      <c r="C194" s="13">
        <v>1756</v>
      </c>
      <c r="D194" s="13">
        <v>468045.20599999966</v>
      </c>
      <c r="E194" s="13">
        <v>446</v>
      </c>
      <c r="F194" s="17">
        <v>333</v>
      </c>
      <c r="G194" s="13">
        <v>1756</v>
      </c>
      <c r="H194" s="14">
        <v>468045.20599999966</v>
      </c>
      <c r="I194" s="13">
        <v>446</v>
      </c>
      <c r="J194"/>
      <c r="K194"/>
      <c r="L194"/>
      <c r="M194"/>
      <c r="N194"/>
      <c r="O194"/>
      <c r="P194"/>
      <c r="Q194"/>
    </row>
    <row r="195" spans="1:17" x14ac:dyDescent="0.25">
      <c r="A195" s="1" t="s">
        <v>213</v>
      </c>
      <c r="B195" s="13">
        <v>258</v>
      </c>
      <c r="C195" s="13">
        <v>1072</v>
      </c>
      <c r="D195" s="13">
        <v>378358.44510000059</v>
      </c>
      <c r="E195" s="13">
        <v>338</v>
      </c>
      <c r="F195" s="17">
        <v>258</v>
      </c>
      <c r="G195" s="13">
        <v>1072</v>
      </c>
      <c r="H195" s="14">
        <v>378358.44510000059</v>
      </c>
      <c r="I195" s="13">
        <v>338</v>
      </c>
      <c r="J195"/>
      <c r="K195"/>
      <c r="L195"/>
      <c r="M195"/>
      <c r="N195"/>
      <c r="O195"/>
      <c r="P195"/>
      <c r="Q195"/>
    </row>
    <row r="196" spans="1:17" x14ac:dyDescent="0.25">
      <c r="A196" s="1" t="s">
        <v>214</v>
      </c>
      <c r="B196" s="13">
        <v>195</v>
      </c>
      <c r="C196" s="13">
        <v>1409</v>
      </c>
      <c r="D196" s="13">
        <v>311932.53699999972</v>
      </c>
      <c r="E196" s="13">
        <v>278</v>
      </c>
      <c r="F196" s="17">
        <v>195</v>
      </c>
      <c r="G196" s="13">
        <v>1409</v>
      </c>
      <c r="H196" s="14">
        <v>311932.53699999972</v>
      </c>
      <c r="I196" s="13">
        <v>278</v>
      </c>
      <c r="J196"/>
      <c r="K196"/>
      <c r="L196"/>
      <c r="M196"/>
      <c r="N196"/>
      <c r="O196"/>
      <c r="P196"/>
      <c r="Q196"/>
    </row>
    <row r="197" spans="1:17" x14ac:dyDescent="0.25">
      <c r="A197" s="1" t="s">
        <v>215</v>
      </c>
      <c r="B197" s="13">
        <v>348</v>
      </c>
      <c r="C197" s="13">
        <v>1927</v>
      </c>
      <c r="D197" s="13">
        <v>533856.51419999928</v>
      </c>
      <c r="E197" s="13">
        <v>480</v>
      </c>
      <c r="F197" s="17">
        <v>348</v>
      </c>
      <c r="G197" s="13">
        <v>1927</v>
      </c>
      <c r="H197" s="14">
        <v>533856.51419999928</v>
      </c>
      <c r="I197" s="13">
        <v>480</v>
      </c>
      <c r="J197"/>
      <c r="K197"/>
      <c r="L197"/>
      <c r="M197"/>
      <c r="N197"/>
      <c r="O197"/>
      <c r="P197"/>
      <c r="Q197"/>
    </row>
    <row r="198" spans="1:17" x14ac:dyDescent="0.25">
      <c r="A198" s="1" t="s">
        <v>216</v>
      </c>
      <c r="B198" s="13">
        <v>365</v>
      </c>
      <c r="C198" s="13">
        <v>2682</v>
      </c>
      <c r="D198" s="13">
        <v>553261.39840000006</v>
      </c>
      <c r="E198" s="13">
        <v>523</v>
      </c>
      <c r="F198" s="17">
        <v>365</v>
      </c>
      <c r="G198" s="13">
        <v>2682</v>
      </c>
      <c r="H198" s="14">
        <v>553261.39840000006</v>
      </c>
      <c r="I198" s="13">
        <v>523</v>
      </c>
      <c r="J198"/>
      <c r="K198"/>
      <c r="L198"/>
      <c r="M198"/>
      <c r="N198"/>
      <c r="O198"/>
      <c r="P198"/>
      <c r="Q198"/>
    </row>
    <row r="199" spans="1:17" x14ac:dyDescent="0.25">
      <c r="A199" s="1" t="s">
        <v>217</v>
      </c>
      <c r="B199" s="13">
        <v>184</v>
      </c>
      <c r="C199" s="13">
        <v>938</v>
      </c>
      <c r="D199" s="13">
        <v>256604.02979999996</v>
      </c>
      <c r="E199" s="13">
        <v>330</v>
      </c>
      <c r="F199" s="17">
        <v>184</v>
      </c>
      <c r="G199" s="13">
        <v>938</v>
      </c>
      <c r="H199" s="14">
        <v>256604.02979999996</v>
      </c>
      <c r="I199" s="13">
        <v>330</v>
      </c>
      <c r="J199"/>
      <c r="K199"/>
      <c r="L199"/>
      <c r="M199"/>
      <c r="N199"/>
      <c r="O199"/>
      <c r="P199"/>
      <c r="Q199"/>
    </row>
    <row r="200" spans="1:17" x14ac:dyDescent="0.25">
      <c r="A200" s="1" t="s">
        <v>218</v>
      </c>
      <c r="B200" s="13">
        <v>457</v>
      </c>
      <c r="C200" s="13">
        <v>2413</v>
      </c>
      <c r="D200" s="13">
        <v>682824.82549999969</v>
      </c>
      <c r="E200" s="13">
        <v>717</v>
      </c>
      <c r="F200" s="17">
        <v>457</v>
      </c>
      <c r="G200" s="13">
        <v>2413</v>
      </c>
      <c r="H200" s="14">
        <v>682824.82549999969</v>
      </c>
      <c r="I200" s="13">
        <v>717</v>
      </c>
      <c r="J200"/>
      <c r="K200"/>
      <c r="L200"/>
      <c r="M200"/>
      <c r="N200"/>
      <c r="O200"/>
      <c r="P200"/>
      <c r="Q200"/>
    </row>
    <row r="201" spans="1:17" hidden="1" x14ac:dyDescent="0.25">
      <c r="A201" s="1" t="s">
        <v>32</v>
      </c>
      <c r="B201" s="13">
        <v>14281</v>
      </c>
      <c r="C201" s="13">
        <v>95408</v>
      </c>
      <c r="D201" s="13">
        <v>21661749.198800009</v>
      </c>
      <c r="E201" s="13">
        <v>21783</v>
      </c>
      <c r="F201" s="17">
        <v>14281</v>
      </c>
      <c r="G201" s="13">
        <v>95408</v>
      </c>
      <c r="H201" s="14">
        <v>21661749.198800009</v>
      </c>
      <c r="I201" s="13">
        <v>21783</v>
      </c>
      <c r="J201"/>
      <c r="K201"/>
      <c r="L201"/>
      <c r="M201"/>
      <c r="N201"/>
      <c r="O201"/>
      <c r="P201"/>
      <c r="Q201"/>
    </row>
    <row r="202" spans="1:17" hidden="1" x14ac:dyDescent="0.25">
      <c r="A202" s="1" t="s">
        <v>219</v>
      </c>
      <c r="B202" s="13">
        <v>1308</v>
      </c>
      <c r="C202" s="13">
        <v>8686</v>
      </c>
      <c r="D202" s="13">
        <v>1888603.2567999987</v>
      </c>
      <c r="E202" s="13">
        <v>2121</v>
      </c>
      <c r="F202" s="17">
        <v>1308</v>
      </c>
      <c r="G202" s="13">
        <v>8686</v>
      </c>
      <c r="H202" s="14">
        <v>1888603.2567999987</v>
      </c>
      <c r="I202" s="13">
        <v>2121</v>
      </c>
      <c r="J202"/>
      <c r="K202"/>
      <c r="L202"/>
      <c r="M202"/>
      <c r="N202"/>
      <c r="O202"/>
      <c r="P202"/>
      <c r="Q202"/>
    </row>
    <row r="203" spans="1:17" x14ac:dyDescent="0.25">
      <c r="A203" s="1" t="s">
        <v>226</v>
      </c>
      <c r="B203" s="13">
        <v>142</v>
      </c>
      <c r="C203" s="13">
        <v>778</v>
      </c>
      <c r="D203" s="13">
        <v>184444.27780000016</v>
      </c>
      <c r="E203" s="13">
        <v>220</v>
      </c>
      <c r="F203" s="17">
        <v>142</v>
      </c>
      <c r="G203" s="13">
        <v>778</v>
      </c>
      <c r="H203" s="14">
        <v>184444.27780000016</v>
      </c>
      <c r="I203" s="13">
        <v>220</v>
      </c>
      <c r="J203"/>
      <c r="K203"/>
      <c r="L203"/>
      <c r="M203"/>
      <c r="N203"/>
      <c r="O203"/>
      <c r="P203"/>
      <c r="Q203"/>
    </row>
    <row r="204" spans="1:17" x14ac:dyDescent="0.25">
      <c r="A204" s="1" t="s">
        <v>227</v>
      </c>
      <c r="B204" s="13">
        <v>460</v>
      </c>
      <c r="C204" s="13">
        <v>3136</v>
      </c>
      <c r="D204" s="13">
        <v>697551.78379999974</v>
      </c>
      <c r="E204" s="13">
        <v>768</v>
      </c>
      <c r="F204" s="17">
        <v>460</v>
      </c>
      <c r="G204" s="13">
        <v>3136</v>
      </c>
      <c r="H204" s="14">
        <v>697551.78379999974</v>
      </c>
      <c r="I204" s="13">
        <v>768</v>
      </c>
      <c r="J204"/>
      <c r="K204"/>
      <c r="L204"/>
      <c r="M204"/>
      <c r="N204"/>
      <c r="O204"/>
      <c r="P204"/>
      <c r="Q204"/>
    </row>
    <row r="205" spans="1:17" x14ac:dyDescent="0.25">
      <c r="A205" s="1" t="s">
        <v>228</v>
      </c>
      <c r="B205" s="13">
        <v>271</v>
      </c>
      <c r="C205" s="13">
        <v>1593</v>
      </c>
      <c r="D205" s="13">
        <v>350288.62979999895</v>
      </c>
      <c r="E205" s="13">
        <v>421</v>
      </c>
      <c r="F205" s="17">
        <v>271</v>
      </c>
      <c r="G205" s="13">
        <v>1593</v>
      </c>
      <c r="H205" s="14">
        <v>350288.62979999895</v>
      </c>
      <c r="I205" s="13">
        <v>421</v>
      </c>
      <c r="J205"/>
      <c r="K205"/>
      <c r="L205"/>
      <c r="M205"/>
      <c r="N205"/>
      <c r="O205"/>
      <c r="P205"/>
      <c r="Q205"/>
    </row>
    <row r="206" spans="1:17" x14ac:dyDescent="0.25">
      <c r="A206" s="1" t="s">
        <v>229</v>
      </c>
      <c r="B206" s="13">
        <v>435</v>
      </c>
      <c r="C206" s="13">
        <v>3179</v>
      </c>
      <c r="D206" s="13">
        <v>656318.56539999985</v>
      </c>
      <c r="E206" s="13">
        <v>712</v>
      </c>
      <c r="F206" s="17">
        <v>435</v>
      </c>
      <c r="G206" s="13">
        <v>3179</v>
      </c>
      <c r="H206" s="14">
        <v>656318.56539999985</v>
      </c>
      <c r="I206" s="13">
        <v>712</v>
      </c>
      <c r="J206"/>
      <c r="K206"/>
      <c r="L206"/>
      <c r="M206"/>
      <c r="N206"/>
      <c r="O206"/>
      <c r="P206"/>
      <c r="Q206"/>
    </row>
    <row r="207" spans="1:17" hidden="1" x14ac:dyDescent="0.25">
      <c r="A207" s="1" t="s">
        <v>220</v>
      </c>
      <c r="B207" s="13">
        <v>1796</v>
      </c>
      <c r="C207" s="13">
        <v>10339</v>
      </c>
      <c r="D207" s="13">
        <v>2589752.4608000009</v>
      </c>
      <c r="E207" s="13">
        <v>2568</v>
      </c>
      <c r="F207" s="17">
        <v>1796</v>
      </c>
      <c r="G207" s="13">
        <v>10339</v>
      </c>
      <c r="H207" s="14">
        <v>2589752.4608000009</v>
      </c>
      <c r="I207" s="13">
        <v>2568</v>
      </c>
      <c r="J207"/>
      <c r="K207"/>
      <c r="L207"/>
      <c r="M207"/>
      <c r="N207"/>
      <c r="O207"/>
      <c r="P207"/>
      <c r="Q207"/>
    </row>
    <row r="208" spans="1:17" hidden="1" x14ac:dyDescent="0.25">
      <c r="A208" s="1" t="s">
        <v>230</v>
      </c>
      <c r="B208" s="13" t="s">
        <v>25</v>
      </c>
      <c r="C208" s="13">
        <v>36</v>
      </c>
      <c r="D208" s="13">
        <v>12815.536900000001</v>
      </c>
      <c r="E208" s="13" t="s">
        <v>26</v>
      </c>
      <c r="F208" s="17" t="s">
        <v>25</v>
      </c>
      <c r="G208" s="13">
        <v>36</v>
      </c>
      <c r="H208" s="14">
        <v>12815.536900000001</v>
      </c>
      <c r="I208" s="13" t="s">
        <v>26</v>
      </c>
      <c r="J208"/>
      <c r="K208"/>
      <c r="L208"/>
      <c r="M208"/>
      <c r="N208"/>
      <c r="O208"/>
      <c r="P208"/>
      <c r="Q208"/>
    </row>
    <row r="209" spans="1:17" x14ac:dyDescent="0.25">
      <c r="A209" s="1" t="s">
        <v>231</v>
      </c>
      <c r="B209" s="13">
        <v>391</v>
      </c>
      <c r="C209" s="13">
        <v>2581</v>
      </c>
      <c r="D209" s="13">
        <v>613990.80309999874</v>
      </c>
      <c r="E209" s="13">
        <v>563</v>
      </c>
      <c r="F209" s="17">
        <v>391</v>
      </c>
      <c r="G209" s="13">
        <v>2581</v>
      </c>
      <c r="H209" s="14">
        <v>613990.80309999874</v>
      </c>
      <c r="I209" s="13">
        <v>563</v>
      </c>
      <c r="J209"/>
      <c r="K209"/>
      <c r="L209"/>
      <c r="M209"/>
      <c r="N209"/>
      <c r="O209"/>
      <c r="P209"/>
      <c r="Q209"/>
    </row>
    <row r="210" spans="1:17" x14ac:dyDescent="0.25">
      <c r="A210" s="1" t="s">
        <v>232</v>
      </c>
      <c r="B210" s="13">
        <v>364</v>
      </c>
      <c r="C210" s="13">
        <v>1451</v>
      </c>
      <c r="D210" s="13">
        <v>452981.3814999992</v>
      </c>
      <c r="E210" s="13">
        <v>516</v>
      </c>
      <c r="F210" s="17">
        <v>364</v>
      </c>
      <c r="G210" s="13">
        <v>1451</v>
      </c>
      <c r="H210" s="14">
        <v>452981.3814999992</v>
      </c>
      <c r="I210" s="13">
        <v>516</v>
      </c>
      <c r="J210"/>
      <c r="K210"/>
      <c r="L210"/>
      <c r="M210"/>
      <c r="N210"/>
      <c r="O210"/>
      <c r="P210"/>
      <c r="Q210"/>
    </row>
    <row r="211" spans="1:17" x14ac:dyDescent="0.25">
      <c r="A211" s="1" t="s">
        <v>233</v>
      </c>
      <c r="B211" s="13">
        <v>746</v>
      </c>
      <c r="C211" s="13">
        <v>4780</v>
      </c>
      <c r="D211" s="13">
        <v>1094440.854300004</v>
      </c>
      <c r="E211" s="13">
        <v>1091</v>
      </c>
      <c r="F211" s="17">
        <v>746</v>
      </c>
      <c r="G211" s="13">
        <v>4780</v>
      </c>
      <c r="H211" s="14">
        <v>1094440.854300004</v>
      </c>
      <c r="I211" s="13">
        <v>1091</v>
      </c>
      <c r="J211"/>
      <c r="K211"/>
      <c r="L211"/>
      <c r="M211"/>
      <c r="N211"/>
      <c r="O211"/>
      <c r="P211"/>
      <c r="Q211"/>
    </row>
    <row r="212" spans="1:17" x14ac:dyDescent="0.25">
      <c r="A212" s="1" t="s">
        <v>234</v>
      </c>
      <c r="B212" s="13">
        <v>290</v>
      </c>
      <c r="C212" s="13">
        <v>1491</v>
      </c>
      <c r="D212" s="13">
        <v>415523.88499999896</v>
      </c>
      <c r="E212" s="13">
        <v>387</v>
      </c>
      <c r="F212" s="17">
        <v>290</v>
      </c>
      <c r="G212" s="13">
        <v>1491</v>
      </c>
      <c r="H212" s="14">
        <v>415523.88499999896</v>
      </c>
      <c r="I212" s="13">
        <v>387</v>
      </c>
      <c r="J212"/>
      <c r="K212"/>
      <c r="L212"/>
      <c r="M212"/>
      <c r="N212"/>
      <c r="O212"/>
      <c r="P212"/>
      <c r="Q212"/>
    </row>
    <row r="213" spans="1:17" hidden="1" x14ac:dyDescent="0.25">
      <c r="A213" s="1" t="s">
        <v>221</v>
      </c>
      <c r="B213" s="13">
        <v>1435</v>
      </c>
      <c r="C213" s="13">
        <v>9740</v>
      </c>
      <c r="D213" s="13">
        <v>2061214.6137999985</v>
      </c>
      <c r="E213" s="13">
        <v>2638</v>
      </c>
      <c r="F213" s="17">
        <v>1435</v>
      </c>
      <c r="G213" s="13">
        <v>9740</v>
      </c>
      <c r="H213" s="14">
        <v>2061214.6137999985</v>
      </c>
      <c r="I213" s="13">
        <v>2638</v>
      </c>
      <c r="J213"/>
      <c r="K213"/>
      <c r="L213"/>
      <c r="M213"/>
      <c r="N213"/>
      <c r="O213"/>
      <c r="P213"/>
      <c r="Q213"/>
    </row>
    <row r="214" spans="1:17" x14ac:dyDescent="0.25">
      <c r="A214" s="1" t="s">
        <v>235</v>
      </c>
      <c r="B214" s="13">
        <v>361</v>
      </c>
      <c r="C214" s="13">
        <v>2617</v>
      </c>
      <c r="D214" s="13">
        <v>614542.68090000039</v>
      </c>
      <c r="E214" s="13">
        <v>667</v>
      </c>
      <c r="F214" s="17">
        <v>361</v>
      </c>
      <c r="G214" s="13">
        <v>2617</v>
      </c>
      <c r="H214" s="14">
        <v>614542.68090000039</v>
      </c>
      <c r="I214" s="13">
        <v>667</v>
      </c>
      <c r="J214"/>
      <c r="K214"/>
      <c r="L214"/>
      <c r="M214"/>
      <c r="N214"/>
      <c r="O214"/>
      <c r="P214"/>
      <c r="Q214"/>
    </row>
    <row r="215" spans="1:17" x14ac:dyDescent="0.25">
      <c r="A215" s="1" t="s">
        <v>236</v>
      </c>
      <c r="B215" s="13">
        <v>782</v>
      </c>
      <c r="C215" s="13">
        <v>5248</v>
      </c>
      <c r="D215" s="13">
        <v>1058613.045399999</v>
      </c>
      <c r="E215" s="13">
        <v>1465</v>
      </c>
      <c r="F215" s="17">
        <v>782</v>
      </c>
      <c r="G215" s="13">
        <v>5248</v>
      </c>
      <c r="H215" s="14">
        <v>1058613.045399999</v>
      </c>
      <c r="I215" s="13">
        <v>1465</v>
      </c>
      <c r="J215"/>
      <c r="K215"/>
      <c r="L215"/>
      <c r="M215"/>
      <c r="N215"/>
      <c r="O215"/>
      <c r="P215"/>
      <c r="Q215"/>
    </row>
    <row r="216" spans="1:17" x14ac:dyDescent="0.25">
      <c r="A216" s="1" t="s">
        <v>237</v>
      </c>
      <c r="B216" s="13">
        <v>292</v>
      </c>
      <c r="C216" s="13">
        <v>1875</v>
      </c>
      <c r="D216" s="13">
        <v>388058.88749999896</v>
      </c>
      <c r="E216" s="13">
        <v>506</v>
      </c>
      <c r="F216" s="17">
        <v>292</v>
      </c>
      <c r="G216" s="13">
        <v>1875</v>
      </c>
      <c r="H216" s="14">
        <v>388058.88749999896</v>
      </c>
      <c r="I216" s="13">
        <v>506</v>
      </c>
      <c r="J216"/>
      <c r="K216"/>
      <c r="L216"/>
      <c r="M216"/>
      <c r="N216"/>
      <c r="O216"/>
      <c r="P216"/>
      <c r="Q216"/>
    </row>
    <row r="217" spans="1:17" hidden="1" x14ac:dyDescent="0.25">
      <c r="A217" s="1" t="s">
        <v>222</v>
      </c>
      <c r="B217" s="13">
        <v>2001</v>
      </c>
      <c r="C217" s="13">
        <v>13450</v>
      </c>
      <c r="D217" s="13">
        <v>3208067.4981000009</v>
      </c>
      <c r="E217" s="13">
        <v>2673</v>
      </c>
      <c r="F217" s="17">
        <v>2001</v>
      </c>
      <c r="G217" s="13">
        <v>13450</v>
      </c>
      <c r="H217" s="14">
        <v>3208067.4981000009</v>
      </c>
      <c r="I217" s="13">
        <v>2673</v>
      </c>
      <c r="J217"/>
      <c r="K217"/>
      <c r="L217"/>
      <c r="M217"/>
      <c r="N217"/>
      <c r="O217"/>
      <c r="P217"/>
      <c r="Q217"/>
    </row>
    <row r="218" spans="1:17" hidden="1" x14ac:dyDescent="0.25">
      <c r="A218" s="1" t="s">
        <v>238</v>
      </c>
      <c r="B218" s="13" t="s">
        <v>25</v>
      </c>
      <c r="C218" s="13" t="s">
        <v>25</v>
      </c>
      <c r="D218" s="13">
        <v>2340.5106000000001</v>
      </c>
      <c r="E218" s="13" t="s">
        <v>26</v>
      </c>
      <c r="F218" s="17" t="s">
        <v>25</v>
      </c>
      <c r="G218" s="13" t="s">
        <v>25</v>
      </c>
      <c r="H218" s="14">
        <v>2340.5106000000001</v>
      </c>
      <c r="I218" s="13" t="s">
        <v>26</v>
      </c>
      <c r="J218"/>
      <c r="K218"/>
      <c r="L218"/>
      <c r="M218"/>
      <c r="N218"/>
      <c r="O218"/>
      <c r="P218"/>
      <c r="Q218"/>
    </row>
    <row r="219" spans="1:17" x14ac:dyDescent="0.25">
      <c r="A219" s="1" t="s">
        <v>239</v>
      </c>
      <c r="B219" s="13">
        <v>131</v>
      </c>
      <c r="C219" s="13">
        <v>911</v>
      </c>
      <c r="D219" s="13">
        <v>249916.33750000055</v>
      </c>
      <c r="E219" s="13">
        <v>163</v>
      </c>
      <c r="F219" s="17">
        <v>131</v>
      </c>
      <c r="G219" s="13">
        <v>911</v>
      </c>
      <c r="H219" s="14">
        <v>249916.33750000055</v>
      </c>
      <c r="I219" s="13">
        <v>163</v>
      </c>
      <c r="J219"/>
      <c r="K219"/>
      <c r="L219"/>
      <c r="M219"/>
      <c r="N219"/>
      <c r="O219"/>
      <c r="P219"/>
      <c r="Q219"/>
    </row>
    <row r="220" spans="1:17" x14ac:dyDescent="0.25">
      <c r="A220" s="1" t="s">
        <v>240</v>
      </c>
      <c r="B220" s="13">
        <v>286</v>
      </c>
      <c r="C220" s="13">
        <v>1707</v>
      </c>
      <c r="D220" s="13">
        <v>494264.45139999961</v>
      </c>
      <c r="E220" s="13">
        <v>333</v>
      </c>
      <c r="F220" s="17">
        <v>286</v>
      </c>
      <c r="G220" s="13">
        <v>1707</v>
      </c>
      <c r="H220" s="14">
        <v>494264.45139999961</v>
      </c>
      <c r="I220" s="13">
        <v>333</v>
      </c>
      <c r="J220"/>
      <c r="K220"/>
      <c r="L220"/>
      <c r="M220"/>
      <c r="N220"/>
      <c r="O220"/>
      <c r="P220"/>
      <c r="Q220"/>
    </row>
    <row r="221" spans="1:17" x14ac:dyDescent="0.25">
      <c r="A221" s="1" t="s">
        <v>241</v>
      </c>
      <c r="B221" s="13">
        <v>231</v>
      </c>
      <c r="C221" s="13">
        <v>1829</v>
      </c>
      <c r="D221" s="13">
        <v>339412.6718999999</v>
      </c>
      <c r="E221" s="13">
        <v>361</v>
      </c>
      <c r="F221" s="17">
        <v>231</v>
      </c>
      <c r="G221" s="13">
        <v>1829</v>
      </c>
      <c r="H221" s="14">
        <v>339412.6718999999</v>
      </c>
      <c r="I221" s="13">
        <v>361</v>
      </c>
      <c r="J221"/>
      <c r="K221"/>
      <c r="L221"/>
      <c r="M221"/>
      <c r="N221"/>
      <c r="O221"/>
      <c r="P221"/>
      <c r="Q221"/>
    </row>
    <row r="222" spans="1:17" x14ac:dyDescent="0.25">
      <c r="A222" s="1" t="s">
        <v>242</v>
      </c>
      <c r="B222" s="13">
        <v>259</v>
      </c>
      <c r="C222" s="13">
        <v>1784</v>
      </c>
      <c r="D222" s="13">
        <v>346565.0265000005</v>
      </c>
      <c r="E222" s="13">
        <v>381</v>
      </c>
      <c r="F222" s="17">
        <v>259</v>
      </c>
      <c r="G222" s="13">
        <v>1784</v>
      </c>
      <c r="H222" s="14">
        <v>346565.0265000005</v>
      </c>
      <c r="I222" s="13">
        <v>381</v>
      </c>
      <c r="J222"/>
      <c r="K222"/>
      <c r="L222"/>
      <c r="M222"/>
      <c r="N222"/>
      <c r="O222"/>
      <c r="P222"/>
      <c r="Q222"/>
    </row>
    <row r="223" spans="1:17" x14ac:dyDescent="0.25">
      <c r="A223" s="1" t="s">
        <v>243</v>
      </c>
      <c r="B223" s="13">
        <v>247</v>
      </c>
      <c r="C223" s="13">
        <v>1522</v>
      </c>
      <c r="D223" s="13">
        <v>426246.85010000021</v>
      </c>
      <c r="E223" s="13">
        <v>303</v>
      </c>
      <c r="F223" s="17">
        <v>247</v>
      </c>
      <c r="G223" s="13">
        <v>1522</v>
      </c>
      <c r="H223" s="14">
        <v>426246.85010000021</v>
      </c>
      <c r="I223" s="13">
        <v>303</v>
      </c>
      <c r="J223"/>
      <c r="K223"/>
      <c r="L223"/>
      <c r="M223"/>
      <c r="N223"/>
      <c r="O223"/>
      <c r="P223"/>
      <c r="Q223"/>
    </row>
    <row r="224" spans="1:17" x14ac:dyDescent="0.25">
      <c r="A224" s="1" t="s">
        <v>244</v>
      </c>
      <c r="B224" s="13">
        <v>94</v>
      </c>
      <c r="C224" s="13">
        <v>564</v>
      </c>
      <c r="D224" s="13">
        <v>130864.86879999995</v>
      </c>
      <c r="E224" s="13">
        <v>130</v>
      </c>
      <c r="F224" s="17">
        <v>94</v>
      </c>
      <c r="G224" s="13">
        <v>564</v>
      </c>
      <c r="H224" s="14">
        <v>130864.86879999995</v>
      </c>
      <c r="I224" s="13">
        <v>130</v>
      </c>
      <c r="J224"/>
      <c r="K224"/>
      <c r="L224"/>
      <c r="M224"/>
      <c r="N224"/>
      <c r="O224"/>
      <c r="P224"/>
      <c r="Q224"/>
    </row>
    <row r="225" spans="1:17" x14ac:dyDescent="0.25">
      <c r="A225" s="1" t="s">
        <v>245</v>
      </c>
      <c r="B225" s="13">
        <v>192</v>
      </c>
      <c r="C225" s="13">
        <v>1616</v>
      </c>
      <c r="D225" s="13">
        <v>350324.89330000035</v>
      </c>
      <c r="E225" s="13">
        <v>258</v>
      </c>
      <c r="F225" s="17">
        <v>192</v>
      </c>
      <c r="G225" s="13">
        <v>1616</v>
      </c>
      <c r="H225" s="14">
        <v>350324.89330000035</v>
      </c>
      <c r="I225" s="13">
        <v>258</v>
      </c>
      <c r="J225"/>
      <c r="K225"/>
      <c r="L225"/>
      <c r="M225"/>
      <c r="N225"/>
      <c r="O225"/>
      <c r="P225"/>
      <c r="Q225"/>
    </row>
    <row r="226" spans="1:17" x14ac:dyDescent="0.25">
      <c r="A226" s="1" t="s">
        <v>246</v>
      </c>
      <c r="B226" s="13">
        <v>559</v>
      </c>
      <c r="C226" s="13">
        <v>3512</v>
      </c>
      <c r="D226" s="13">
        <v>868131.8879999998</v>
      </c>
      <c r="E226" s="13">
        <v>742</v>
      </c>
      <c r="F226" s="17">
        <v>559</v>
      </c>
      <c r="G226" s="13">
        <v>3512</v>
      </c>
      <c r="H226" s="14">
        <v>868131.8879999998</v>
      </c>
      <c r="I226" s="13">
        <v>742</v>
      </c>
      <c r="J226"/>
      <c r="K226"/>
      <c r="L226"/>
      <c r="M226"/>
      <c r="N226"/>
      <c r="O226"/>
      <c r="P226"/>
      <c r="Q226"/>
    </row>
    <row r="227" spans="1:17" hidden="1" x14ac:dyDescent="0.25">
      <c r="A227" s="1" t="s">
        <v>223</v>
      </c>
      <c r="B227" s="13">
        <v>2901</v>
      </c>
      <c r="C227" s="13">
        <v>19661</v>
      </c>
      <c r="D227" s="13">
        <v>4421845.8057000041</v>
      </c>
      <c r="E227" s="13">
        <v>4430</v>
      </c>
      <c r="F227" s="17">
        <v>2901</v>
      </c>
      <c r="G227" s="13">
        <v>19661</v>
      </c>
      <c r="H227" s="14">
        <v>4421845.8057000041</v>
      </c>
      <c r="I227" s="13">
        <v>4430</v>
      </c>
      <c r="J227"/>
      <c r="K227"/>
      <c r="L227"/>
      <c r="M227"/>
      <c r="N227"/>
      <c r="O227"/>
      <c r="P227"/>
      <c r="Q227"/>
    </row>
    <row r="228" spans="1:17" x14ac:dyDescent="0.25">
      <c r="A228" s="1" t="s">
        <v>247</v>
      </c>
      <c r="B228" s="13">
        <v>256</v>
      </c>
      <c r="C228" s="13">
        <v>1764</v>
      </c>
      <c r="D228" s="13">
        <v>371167.39289999986</v>
      </c>
      <c r="E228" s="13">
        <v>423</v>
      </c>
      <c r="F228" s="17">
        <v>256</v>
      </c>
      <c r="G228" s="13">
        <v>1764</v>
      </c>
      <c r="H228" s="14">
        <v>371167.39289999986</v>
      </c>
      <c r="I228" s="13">
        <v>423</v>
      </c>
      <c r="J228"/>
      <c r="K228"/>
      <c r="L228"/>
      <c r="M228"/>
      <c r="N228"/>
      <c r="O228"/>
      <c r="P228"/>
      <c r="Q228"/>
    </row>
    <row r="229" spans="1:17" x14ac:dyDescent="0.25">
      <c r="A229" s="1" t="s">
        <v>248</v>
      </c>
      <c r="B229" s="13">
        <v>594</v>
      </c>
      <c r="C229" s="13">
        <v>3810</v>
      </c>
      <c r="D229" s="13">
        <v>748350.73000000417</v>
      </c>
      <c r="E229" s="13">
        <v>938</v>
      </c>
      <c r="F229" s="17">
        <v>594</v>
      </c>
      <c r="G229" s="13">
        <v>3810</v>
      </c>
      <c r="H229" s="14">
        <v>748350.73000000417</v>
      </c>
      <c r="I229" s="13">
        <v>938</v>
      </c>
      <c r="J229"/>
      <c r="K229"/>
      <c r="L229"/>
      <c r="M229"/>
      <c r="N229"/>
      <c r="O229"/>
      <c r="P229"/>
      <c r="Q229"/>
    </row>
    <row r="230" spans="1:17" x14ac:dyDescent="0.25">
      <c r="A230" s="1" t="s">
        <v>249</v>
      </c>
      <c r="B230" s="13">
        <v>100</v>
      </c>
      <c r="C230" s="13">
        <v>746</v>
      </c>
      <c r="D230" s="13">
        <v>179452.14649999989</v>
      </c>
      <c r="E230" s="13">
        <v>171</v>
      </c>
      <c r="F230" s="17">
        <v>100</v>
      </c>
      <c r="G230" s="13">
        <v>746</v>
      </c>
      <c r="H230" s="14">
        <v>179452.14649999989</v>
      </c>
      <c r="I230" s="13">
        <v>171</v>
      </c>
      <c r="J230"/>
      <c r="K230"/>
      <c r="L230"/>
      <c r="M230"/>
      <c r="N230"/>
      <c r="O230"/>
      <c r="P230"/>
      <c r="Q230"/>
    </row>
    <row r="231" spans="1:17" x14ac:dyDescent="0.25">
      <c r="A231" s="1" t="s">
        <v>250</v>
      </c>
      <c r="B231" s="13">
        <v>152</v>
      </c>
      <c r="C231" s="13">
        <v>1089</v>
      </c>
      <c r="D231" s="13">
        <v>257124.03100000016</v>
      </c>
      <c r="E231" s="13">
        <v>240</v>
      </c>
      <c r="F231" s="17">
        <v>152</v>
      </c>
      <c r="G231" s="13">
        <v>1089</v>
      </c>
      <c r="H231" s="14">
        <v>257124.03100000016</v>
      </c>
      <c r="I231" s="13">
        <v>240</v>
      </c>
      <c r="J231"/>
      <c r="K231"/>
      <c r="L231"/>
      <c r="M231"/>
      <c r="N231"/>
      <c r="O231"/>
      <c r="P231"/>
      <c r="Q231"/>
    </row>
    <row r="232" spans="1:17" x14ac:dyDescent="0.25">
      <c r="A232" s="1" t="s">
        <v>251</v>
      </c>
      <c r="B232" s="13">
        <v>218</v>
      </c>
      <c r="C232" s="13">
        <v>1515</v>
      </c>
      <c r="D232" s="13">
        <v>314518.03869999963</v>
      </c>
      <c r="E232" s="13">
        <v>336</v>
      </c>
      <c r="F232" s="17">
        <v>218</v>
      </c>
      <c r="G232" s="13">
        <v>1515</v>
      </c>
      <c r="H232" s="14">
        <v>314518.03869999963</v>
      </c>
      <c r="I232" s="13">
        <v>336</v>
      </c>
      <c r="J232"/>
      <c r="K232"/>
      <c r="L232"/>
      <c r="M232"/>
      <c r="N232"/>
      <c r="O232"/>
      <c r="P232"/>
      <c r="Q232"/>
    </row>
    <row r="233" spans="1:17" x14ac:dyDescent="0.25">
      <c r="A233" s="1" t="s">
        <v>252</v>
      </c>
      <c r="B233" s="13">
        <v>220</v>
      </c>
      <c r="C233" s="13">
        <v>1492</v>
      </c>
      <c r="D233" s="13">
        <v>356862.24229999998</v>
      </c>
      <c r="E233" s="13">
        <v>303</v>
      </c>
      <c r="F233" s="17">
        <v>220</v>
      </c>
      <c r="G233" s="13">
        <v>1492</v>
      </c>
      <c r="H233" s="14">
        <v>356862.24229999998</v>
      </c>
      <c r="I233" s="13">
        <v>303</v>
      </c>
      <c r="J233"/>
      <c r="K233"/>
      <c r="L233"/>
      <c r="M233"/>
      <c r="N233"/>
      <c r="O233"/>
      <c r="P233"/>
      <c r="Q233"/>
    </row>
    <row r="234" spans="1:17" x14ac:dyDescent="0.25">
      <c r="A234" s="1" t="s">
        <v>253</v>
      </c>
      <c r="B234" s="13">
        <v>197</v>
      </c>
      <c r="C234" s="13">
        <v>1548</v>
      </c>
      <c r="D234" s="13">
        <v>243363.83550000002</v>
      </c>
      <c r="E234" s="13">
        <v>317</v>
      </c>
      <c r="F234" s="17">
        <v>197</v>
      </c>
      <c r="G234" s="13">
        <v>1548</v>
      </c>
      <c r="H234" s="14">
        <v>243363.83550000002</v>
      </c>
      <c r="I234" s="13">
        <v>317</v>
      </c>
      <c r="J234"/>
      <c r="K234"/>
      <c r="L234"/>
      <c r="M234"/>
      <c r="N234"/>
      <c r="O234"/>
      <c r="P234"/>
      <c r="Q234"/>
    </row>
    <row r="235" spans="1:17" x14ac:dyDescent="0.25">
      <c r="A235" s="1" t="s">
        <v>254</v>
      </c>
      <c r="B235" s="13">
        <v>163</v>
      </c>
      <c r="C235" s="13">
        <v>1282</v>
      </c>
      <c r="D235" s="13">
        <v>256534.62480000037</v>
      </c>
      <c r="E235" s="13">
        <v>249</v>
      </c>
      <c r="F235" s="17">
        <v>163</v>
      </c>
      <c r="G235" s="13">
        <v>1282</v>
      </c>
      <c r="H235" s="14">
        <v>256534.62480000037</v>
      </c>
      <c r="I235" s="13">
        <v>249</v>
      </c>
      <c r="J235"/>
      <c r="K235"/>
      <c r="L235"/>
      <c r="M235"/>
      <c r="N235"/>
      <c r="O235"/>
      <c r="P235"/>
      <c r="Q235"/>
    </row>
    <row r="236" spans="1:17" x14ac:dyDescent="0.25">
      <c r="A236" s="1" t="s">
        <v>255</v>
      </c>
      <c r="B236" s="13">
        <v>221</v>
      </c>
      <c r="C236" s="13">
        <v>1702</v>
      </c>
      <c r="D236" s="13">
        <v>340203.75280000002</v>
      </c>
      <c r="E236" s="13">
        <v>327</v>
      </c>
      <c r="F236" s="17">
        <v>221</v>
      </c>
      <c r="G236" s="13">
        <v>1702</v>
      </c>
      <c r="H236" s="14">
        <v>340203.75280000002</v>
      </c>
      <c r="I236" s="13">
        <v>327</v>
      </c>
      <c r="J236"/>
      <c r="K236"/>
      <c r="L236"/>
      <c r="M236"/>
      <c r="N236"/>
      <c r="O236"/>
      <c r="P236"/>
      <c r="Q236"/>
    </row>
    <row r="237" spans="1:17" x14ac:dyDescent="0.25">
      <c r="A237" s="1" t="s">
        <v>256</v>
      </c>
      <c r="B237" s="13">
        <v>387</v>
      </c>
      <c r="C237" s="13">
        <v>2450</v>
      </c>
      <c r="D237" s="13">
        <v>749591.13690000004</v>
      </c>
      <c r="E237" s="13">
        <v>538</v>
      </c>
      <c r="F237" s="17">
        <v>387</v>
      </c>
      <c r="G237" s="13">
        <v>2450</v>
      </c>
      <c r="H237" s="14">
        <v>749591.13690000004</v>
      </c>
      <c r="I237" s="13">
        <v>538</v>
      </c>
      <c r="J237"/>
      <c r="K237"/>
      <c r="L237"/>
      <c r="M237"/>
      <c r="N237"/>
      <c r="O237"/>
      <c r="P237"/>
      <c r="Q237"/>
    </row>
    <row r="238" spans="1:17" x14ac:dyDescent="0.25">
      <c r="A238" s="1" t="s">
        <v>257</v>
      </c>
      <c r="B238" s="13">
        <v>271</v>
      </c>
      <c r="C238" s="13">
        <v>1644</v>
      </c>
      <c r="D238" s="13">
        <v>430376.39430000016</v>
      </c>
      <c r="E238" s="13">
        <v>399</v>
      </c>
      <c r="F238" s="17">
        <v>271</v>
      </c>
      <c r="G238" s="13">
        <v>1644</v>
      </c>
      <c r="H238" s="14">
        <v>430376.39430000016</v>
      </c>
      <c r="I238" s="13">
        <v>399</v>
      </c>
      <c r="J238"/>
      <c r="K238"/>
      <c r="L238"/>
      <c r="M238"/>
      <c r="N238"/>
      <c r="O238"/>
      <c r="P238"/>
      <c r="Q238"/>
    </row>
    <row r="239" spans="1:17" x14ac:dyDescent="0.25">
      <c r="A239" s="1" t="s">
        <v>258</v>
      </c>
      <c r="B239" s="13">
        <v>122</v>
      </c>
      <c r="C239" s="13">
        <v>619</v>
      </c>
      <c r="D239" s="13">
        <v>174301.47999999989</v>
      </c>
      <c r="E239" s="13">
        <v>189</v>
      </c>
      <c r="F239" s="17">
        <v>122</v>
      </c>
      <c r="G239" s="13">
        <v>619</v>
      </c>
      <c r="H239" s="14">
        <v>174301.47999999989</v>
      </c>
      <c r="I239" s="13">
        <v>189</v>
      </c>
      <c r="J239"/>
      <c r="K239"/>
      <c r="L239"/>
      <c r="M239"/>
      <c r="N239"/>
      <c r="O239"/>
      <c r="P239"/>
      <c r="Q239"/>
    </row>
    <row r="240" spans="1:17" hidden="1" x14ac:dyDescent="0.25">
      <c r="A240" s="1" t="s">
        <v>224</v>
      </c>
      <c r="B240" s="13">
        <v>1938</v>
      </c>
      <c r="C240" s="13">
        <v>12899</v>
      </c>
      <c r="D240" s="13">
        <v>3211809.5686999983</v>
      </c>
      <c r="E240" s="13">
        <v>2766</v>
      </c>
      <c r="F240" s="17">
        <v>1938</v>
      </c>
      <c r="G240" s="13">
        <v>12899</v>
      </c>
      <c r="H240" s="14">
        <v>3211809.5686999983</v>
      </c>
      <c r="I240" s="13">
        <v>2766</v>
      </c>
      <c r="J240"/>
      <c r="K240"/>
      <c r="L240"/>
      <c r="M240"/>
      <c r="N240"/>
      <c r="O240"/>
      <c r="P240"/>
      <c r="Q240"/>
    </row>
    <row r="241" spans="1:17" x14ac:dyDescent="0.25">
      <c r="A241" s="1" t="s">
        <v>259</v>
      </c>
      <c r="B241" s="13">
        <v>166</v>
      </c>
      <c r="C241" s="13">
        <v>1057</v>
      </c>
      <c r="D241" s="13">
        <v>282545.20960000018</v>
      </c>
      <c r="E241" s="13">
        <v>229</v>
      </c>
      <c r="F241" s="17">
        <v>166</v>
      </c>
      <c r="G241" s="13">
        <v>1057</v>
      </c>
      <c r="H241" s="14">
        <v>282545.20960000018</v>
      </c>
      <c r="I241" s="13">
        <v>229</v>
      </c>
      <c r="J241"/>
      <c r="K241"/>
      <c r="L241"/>
      <c r="M241"/>
      <c r="N241"/>
      <c r="O241"/>
      <c r="P241"/>
      <c r="Q241"/>
    </row>
    <row r="242" spans="1:17" x14ac:dyDescent="0.25">
      <c r="A242" s="1" t="s">
        <v>260</v>
      </c>
      <c r="B242" s="13">
        <v>140</v>
      </c>
      <c r="C242" s="13">
        <v>864</v>
      </c>
      <c r="D242" s="13">
        <v>194232.45519999997</v>
      </c>
      <c r="E242" s="13">
        <v>221</v>
      </c>
      <c r="F242" s="17">
        <v>140</v>
      </c>
      <c r="G242" s="13">
        <v>864</v>
      </c>
      <c r="H242" s="14">
        <v>194232.45519999997</v>
      </c>
      <c r="I242" s="13">
        <v>221</v>
      </c>
      <c r="J242"/>
      <c r="K242"/>
      <c r="L242"/>
      <c r="M242"/>
      <c r="N242"/>
      <c r="O242"/>
      <c r="P242"/>
      <c r="Q242"/>
    </row>
    <row r="243" spans="1:17" x14ac:dyDescent="0.25">
      <c r="A243" s="1" t="s">
        <v>261</v>
      </c>
      <c r="B243" s="13">
        <v>233</v>
      </c>
      <c r="C243" s="13">
        <v>1789</v>
      </c>
      <c r="D243" s="13">
        <v>483815.23529999988</v>
      </c>
      <c r="E243" s="13">
        <v>325</v>
      </c>
      <c r="F243" s="17">
        <v>233</v>
      </c>
      <c r="G243" s="13">
        <v>1789</v>
      </c>
      <c r="H243" s="14">
        <v>483815.23529999988</v>
      </c>
      <c r="I243" s="13">
        <v>325</v>
      </c>
      <c r="J243"/>
      <c r="K243"/>
      <c r="L243"/>
      <c r="M243"/>
      <c r="N243"/>
      <c r="O243"/>
      <c r="P243"/>
      <c r="Q243"/>
    </row>
    <row r="244" spans="1:17" x14ac:dyDescent="0.25">
      <c r="A244" s="1" t="s">
        <v>262</v>
      </c>
      <c r="B244" s="13">
        <v>85</v>
      </c>
      <c r="C244" s="13">
        <v>780</v>
      </c>
      <c r="D244" s="13">
        <v>128173.8187</v>
      </c>
      <c r="E244" s="13">
        <v>127</v>
      </c>
      <c r="F244" s="17">
        <v>85</v>
      </c>
      <c r="G244" s="13">
        <v>780</v>
      </c>
      <c r="H244" s="14">
        <v>128173.8187</v>
      </c>
      <c r="I244" s="13">
        <v>127</v>
      </c>
      <c r="J244"/>
      <c r="K244"/>
      <c r="L244"/>
      <c r="M244"/>
      <c r="N244"/>
      <c r="O244"/>
      <c r="P244"/>
      <c r="Q244"/>
    </row>
    <row r="245" spans="1:17" x14ac:dyDescent="0.25">
      <c r="A245" s="1" t="s">
        <v>263</v>
      </c>
      <c r="B245" s="13">
        <v>93</v>
      </c>
      <c r="C245" s="13">
        <v>616</v>
      </c>
      <c r="D245" s="13">
        <v>159200.49810000006</v>
      </c>
      <c r="E245" s="13">
        <v>132</v>
      </c>
      <c r="F245" s="17">
        <v>93</v>
      </c>
      <c r="G245" s="13">
        <v>616</v>
      </c>
      <c r="H245" s="14">
        <v>159200.49810000006</v>
      </c>
      <c r="I245" s="13">
        <v>132</v>
      </c>
      <c r="J245"/>
      <c r="K245"/>
      <c r="L245"/>
      <c r="M245"/>
      <c r="N245"/>
      <c r="O245"/>
      <c r="P245"/>
      <c r="Q245"/>
    </row>
    <row r="246" spans="1:17" x14ac:dyDescent="0.25">
      <c r="A246" s="1" t="s">
        <v>264</v>
      </c>
      <c r="B246" s="13">
        <v>699</v>
      </c>
      <c r="C246" s="13">
        <v>3724</v>
      </c>
      <c r="D246" s="13">
        <v>1095000.5609999981</v>
      </c>
      <c r="E246" s="13">
        <v>944</v>
      </c>
      <c r="F246" s="17">
        <v>699</v>
      </c>
      <c r="G246" s="13">
        <v>3724</v>
      </c>
      <c r="H246" s="14">
        <v>1095000.5609999981</v>
      </c>
      <c r="I246" s="13">
        <v>944</v>
      </c>
      <c r="J246"/>
      <c r="K246"/>
      <c r="L246"/>
      <c r="M246"/>
      <c r="N246"/>
      <c r="O246"/>
      <c r="P246"/>
      <c r="Q246"/>
    </row>
    <row r="247" spans="1:17" x14ac:dyDescent="0.25">
      <c r="A247" s="1" t="s">
        <v>265</v>
      </c>
      <c r="B247" s="13">
        <v>153</v>
      </c>
      <c r="C247" s="13">
        <v>1171</v>
      </c>
      <c r="D247" s="13">
        <v>266525.59550000005</v>
      </c>
      <c r="E247" s="13">
        <v>234</v>
      </c>
      <c r="F247" s="17">
        <v>153</v>
      </c>
      <c r="G247" s="13">
        <v>1171</v>
      </c>
      <c r="H247" s="14">
        <v>266525.59550000005</v>
      </c>
      <c r="I247" s="13">
        <v>234</v>
      </c>
      <c r="J247"/>
      <c r="K247"/>
      <c r="L247"/>
      <c r="M247"/>
      <c r="N247"/>
      <c r="O247"/>
      <c r="P247"/>
      <c r="Q247"/>
    </row>
    <row r="248" spans="1:17" x14ac:dyDescent="0.25">
      <c r="A248" s="1" t="s">
        <v>266</v>
      </c>
      <c r="B248" s="13">
        <v>93</v>
      </c>
      <c r="C248" s="13">
        <v>718</v>
      </c>
      <c r="D248" s="13">
        <v>158057.81830000007</v>
      </c>
      <c r="E248" s="13">
        <v>140</v>
      </c>
      <c r="F248" s="17">
        <v>93</v>
      </c>
      <c r="G248" s="13">
        <v>718</v>
      </c>
      <c r="H248" s="14">
        <v>158057.81830000007</v>
      </c>
      <c r="I248" s="13">
        <v>140</v>
      </c>
      <c r="J248"/>
      <c r="K248"/>
      <c r="L248"/>
      <c r="M248"/>
      <c r="N248"/>
      <c r="O248"/>
      <c r="P248"/>
      <c r="Q248"/>
    </row>
    <row r="249" spans="1:17" x14ac:dyDescent="0.25">
      <c r="A249" s="1" t="s">
        <v>267</v>
      </c>
      <c r="B249" s="13">
        <v>171</v>
      </c>
      <c r="C249" s="13">
        <v>1343</v>
      </c>
      <c r="D249" s="13">
        <v>276546.74990000005</v>
      </c>
      <c r="E249" s="13">
        <v>259</v>
      </c>
      <c r="F249" s="17">
        <v>171</v>
      </c>
      <c r="G249" s="13">
        <v>1343</v>
      </c>
      <c r="H249" s="14">
        <v>276546.74990000005</v>
      </c>
      <c r="I249" s="13">
        <v>259</v>
      </c>
      <c r="J249"/>
      <c r="K249"/>
      <c r="L249"/>
      <c r="M249"/>
      <c r="N249"/>
      <c r="O249"/>
      <c r="P249"/>
      <c r="Q249"/>
    </row>
    <row r="250" spans="1:17" x14ac:dyDescent="0.25">
      <c r="A250" s="1" t="s">
        <v>268</v>
      </c>
      <c r="B250" s="13">
        <v>105</v>
      </c>
      <c r="C250" s="13">
        <v>837</v>
      </c>
      <c r="D250" s="13">
        <v>167711.62710000007</v>
      </c>
      <c r="E250" s="13">
        <v>155</v>
      </c>
      <c r="F250" s="17">
        <v>105</v>
      </c>
      <c r="G250" s="13">
        <v>837</v>
      </c>
      <c r="H250" s="14">
        <v>167711.62710000007</v>
      </c>
      <c r="I250" s="13">
        <v>155</v>
      </c>
      <c r="J250"/>
      <c r="K250"/>
      <c r="L250"/>
      <c r="M250"/>
      <c r="N250"/>
      <c r="O250"/>
      <c r="P250"/>
      <c r="Q250"/>
    </row>
    <row r="251" spans="1:17" hidden="1" x14ac:dyDescent="0.25">
      <c r="A251" s="1" t="s">
        <v>225</v>
      </c>
      <c r="B251" s="13">
        <v>2902</v>
      </c>
      <c r="C251" s="13">
        <v>20633</v>
      </c>
      <c r="D251" s="13">
        <v>4280455.9949000021</v>
      </c>
      <c r="E251" s="13">
        <v>4587</v>
      </c>
      <c r="F251" s="17">
        <v>2902</v>
      </c>
      <c r="G251" s="13">
        <v>20633</v>
      </c>
      <c r="H251" s="14">
        <v>4280455.9949000021</v>
      </c>
      <c r="I251" s="13">
        <v>4587</v>
      </c>
      <c r="J251"/>
      <c r="K251"/>
      <c r="L251"/>
      <c r="M251"/>
      <c r="N251"/>
      <c r="O251"/>
      <c r="P251"/>
      <c r="Q251"/>
    </row>
    <row r="252" spans="1:17" x14ac:dyDescent="0.25">
      <c r="A252" s="1" t="s">
        <v>269</v>
      </c>
      <c r="B252" s="13">
        <v>822</v>
      </c>
      <c r="C252" s="13">
        <v>5954</v>
      </c>
      <c r="D252" s="13">
        <v>1278703.7894000015</v>
      </c>
      <c r="E252" s="13">
        <v>1301</v>
      </c>
      <c r="F252" s="17">
        <v>822</v>
      </c>
      <c r="G252" s="13">
        <v>5954</v>
      </c>
      <c r="H252" s="14">
        <v>1278703.7894000015</v>
      </c>
      <c r="I252" s="13">
        <v>1301</v>
      </c>
      <c r="J252"/>
      <c r="K252"/>
      <c r="L252"/>
      <c r="M252"/>
      <c r="N252"/>
      <c r="O252"/>
      <c r="P252"/>
      <c r="Q252"/>
    </row>
    <row r="253" spans="1:17" x14ac:dyDescent="0.25">
      <c r="A253" s="1" t="s">
        <v>270</v>
      </c>
      <c r="B253" s="13">
        <v>173</v>
      </c>
      <c r="C253" s="13">
        <v>1438</v>
      </c>
      <c r="D253" s="13">
        <v>239630.76359999963</v>
      </c>
      <c r="E253" s="13">
        <v>291</v>
      </c>
      <c r="F253" s="17">
        <v>173</v>
      </c>
      <c r="G253" s="13">
        <v>1438</v>
      </c>
      <c r="H253" s="14">
        <v>239630.76359999963</v>
      </c>
      <c r="I253" s="13">
        <v>291</v>
      </c>
      <c r="J253"/>
      <c r="K253"/>
      <c r="L253"/>
      <c r="M253"/>
      <c r="N253"/>
      <c r="O253"/>
      <c r="P253"/>
      <c r="Q253"/>
    </row>
    <row r="254" spans="1:17" x14ac:dyDescent="0.25">
      <c r="A254" s="1" t="s">
        <v>271</v>
      </c>
      <c r="B254" s="13">
        <v>142</v>
      </c>
      <c r="C254" s="13">
        <v>1110</v>
      </c>
      <c r="D254" s="13">
        <v>166198.1428</v>
      </c>
      <c r="E254" s="13">
        <v>221</v>
      </c>
      <c r="F254" s="17">
        <v>142</v>
      </c>
      <c r="G254" s="13">
        <v>1110</v>
      </c>
      <c r="H254" s="14">
        <v>166198.1428</v>
      </c>
      <c r="I254" s="13">
        <v>221</v>
      </c>
      <c r="J254"/>
      <c r="K254"/>
      <c r="L254"/>
      <c r="M254"/>
      <c r="N254"/>
      <c r="O254"/>
      <c r="P254"/>
      <c r="Q254"/>
    </row>
    <row r="255" spans="1:17" x14ac:dyDescent="0.25">
      <c r="A255" s="1" t="s">
        <v>272</v>
      </c>
      <c r="B255" s="13">
        <v>268</v>
      </c>
      <c r="C255" s="13">
        <v>1527</v>
      </c>
      <c r="D255" s="13">
        <v>426242.96529999952</v>
      </c>
      <c r="E255" s="13">
        <v>409</v>
      </c>
      <c r="F255" s="17">
        <v>268</v>
      </c>
      <c r="G255" s="13">
        <v>1527</v>
      </c>
      <c r="H255" s="14">
        <v>426242.96529999952</v>
      </c>
      <c r="I255" s="13">
        <v>409</v>
      </c>
      <c r="J255"/>
      <c r="K255"/>
      <c r="L255"/>
      <c r="M255"/>
      <c r="N255"/>
      <c r="O255"/>
      <c r="P255"/>
      <c r="Q255"/>
    </row>
    <row r="256" spans="1:17" x14ac:dyDescent="0.25">
      <c r="A256" s="1" t="s">
        <v>273</v>
      </c>
      <c r="B256" s="13">
        <v>243</v>
      </c>
      <c r="C256" s="13">
        <v>1988</v>
      </c>
      <c r="D256" s="13">
        <v>331884.45330000087</v>
      </c>
      <c r="E256" s="13">
        <v>389</v>
      </c>
      <c r="F256" s="17">
        <v>243</v>
      </c>
      <c r="G256" s="13">
        <v>1988</v>
      </c>
      <c r="H256" s="14">
        <v>331884.45330000087</v>
      </c>
      <c r="I256" s="13">
        <v>389</v>
      </c>
      <c r="J256"/>
      <c r="K256"/>
      <c r="L256"/>
      <c r="M256"/>
      <c r="N256"/>
      <c r="O256"/>
      <c r="P256"/>
      <c r="Q256"/>
    </row>
    <row r="257" spans="1:17" x14ac:dyDescent="0.25">
      <c r="A257" s="1" t="s">
        <v>274</v>
      </c>
      <c r="B257" s="13">
        <v>181</v>
      </c>
      <c r="C257" s="13">
        <v>1311</v>
      </c>
      <c r="D257" s="13">
        <v>261886.88879999961</v>
      </c>
      <c r="E257" s="13">
        <v>284</v>
      </c>
      <c r="F257" s="17">
        <v>181</v>
      </c>
      <c r="G257" s="13">
        <v>1311</v>
      </c>
      <c r="H257" s="14">
        <v>261886.88879999961</v>
      </c>
      <c r="I257" s="13">
        <v>284</v>
      </c>
      <c r="J257"/>
      <c r="K257"/>
      <c r="L257"/>
      <c r="M257"/>
      <c r="N257"/>
      <c r="O257"/>
      <c r="P257"/>
      <c r="Q257"/>
    </row>
    <row r="258" spans="1:17" x14ac:dyDescent="0.25">
      <c r="A258" s="1" t="s">
        <v>275</v>
      </c>
      <c r="B258" s="13">
        <v>153</v>
      </c>
      <c r="C258" s="13">
        <v>1271</v>
      </c>
      <c r="D258" s="13">
        <v>228853.61149999959</v>
      </c>
      <c r="E258" s="13">
        <v>257</v>
      </c>
      <c r="F258" s="17">
        <v>153</v>
      </c>
      <c r="G258" s="13">
        <v>1271</v>
      </c>
      <c r="H258" s="14">
        <v>228853.61149999959</v>
      </c>
      <c r="I258" s="13">
        <v>257</v>
      </c>
      <c r="J258"/>
      <c r="K258"/>
      <c r="L258"/>
      <c r="M258"/>
      <c r="N258"/>
      <c r="O258"/>
      <c r="P258"/>
      <c r="Q258"/>
    </row>
    <row r="259" spans="1:17" x14ac:dyDescent="0.25">
      <c r="A259" s="1" t="s">
        <v>276</v>
      </c>
      <c r="B259" s="13">
        <v>322</v>
      </c>
      <c r="C259" s="13">
        <v>1925</v>
      </c>
      <c r="D259" s="13">
        <v>469067.3755000009</v>
      </c>
      <c r="E259" s="13">
        <v>453</v>
      </c>
      <c r="F259" s="17">
        <v>322</v>
      </c>
      <c r="G259" s="13">
        <v>1925</v>
      </c>
      <c r="H259" s="14">
        <v>469067.3755000009</v>
      </c>
      <c r="I259" s="13">
        <v>453</v>
      </c>
      <c r="J259"/>
      <c r="K259"/>
      <c r="L259"/>
      <c r="M259"/>
      <c r="N259"/>
      <c r="O259"/>
      <c r="P259"/>
      <c r="Q259"/>
    </row>
    <row r="260" spans="1:17" x14ac:dyDescent="0.25">
      <c r="A260" s="1" t="s">
        <v>277</v>
      </c>
      <c r="B260" s="13">
        <v>598</v>
      </c>
      <c r="C260" s="13">
        <v>4109</v>
      </c>
      <c r="D260" s="13">
        <v>877988.00470000075</v>
      </c>
      <c r="E260" s="13">
        <v>982</v>
      </c>
      <c r="F260" s="17">
        <v>598</v>
      </c>
      <c r="G260" s="13">
        <v>4109</v>
      </c>
      <c r="H260" s="14">
        <v>877988.00470000075</v>
      </c>
      <c r="I260" s="13">
        <v>982</v>
      </c>
      <c r="J260"/>
      <c r="K260"/>
      <c r="L260"/>
      <c r="M260"/>
      <c r="N260"/>
      <c r="O260"/>
      <c r="P260"/>
      <c r="Q260"/>
    </row>
    <row r="261" spans="1:17" x14ac:dyDescent="0.25">
      <c r="A261" s="9" t="s">
        <v>18</v>
      </c>
      <c r="B261" s="18">
        <v>58346</v>
      </c>
      <c r="C261" s="18">
        <v>372811</v>
      </c>
      <c r="D261" s="18">
        <v>84292638.63289997</v>
      </c>
      <c r="E261" s="18">
        <v>91338</v>
      </c>
      <c r="F261" s="31">
        <v>58346</v>
      </c>
      <c r="G261" s="18">
        <v>372811</v>
      </c>
      <c r="H261" s="19">
        <v>84292638.63289997</v>
      </c>
      <c r="I261" s="18">
        <v>91338</v>
      </c>
      <c r="J261"/>
      <c r="K261"/>
      <c r="L261"/>
      <c r="M261"/>
      <c r="N261"/>
      <c r="O261"/>
      <c r="P261"/>
      <c r="Q261"/>
    </row>
    <row r="262" spans="1:17" hidden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</sheetData>
  <mergeCells count="4">
    <mergeCell ref="T1:T10"/>
    <mergeCell ref="M1:Q4"/>
    <mergeCell ref="R1:S10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106" zoomScaleNormal="106" workbookViewId="0">
      <selection activeCell="G6" sqref="G6:G7"/>
    </sheetView>
  </sheetViews>
  <sheetFormatPr defaultRowHeight="15" x14ac:dyDescent="0.25"/>
  <cols>
    <col min="1" max="1" width="10.7109375" customWidth="1"/>
    <col min="3" max="6" width="10.7109375" customWidth="1"/>
    <col min="7" max="7" width="15.85546875" customWidth="1"/>
    <col min="8" max="16" width="15.7109375" customWidth="1"/>
    <col min="17" max="17" width="10.7109375" customWidth="1"/>
  </cols>
  <sheetData>
    <row r="1" spans="1:17" ht="53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30" customHeight="1" x14ac:dyDescent="0.25">
      <c r="A2" s="68"/>
      <c r="B2" s="71" t="s">
        <v>319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/>
    </row>
    <row r="3" spans="1:17" ht="30.75" customHeight="1" x14ac:dyDescent="0.25">
      <c r="A3" s="68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8"/>
    </row>
    <row r="4" spans="1:17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8"/>
    </row>
    <row r="5" spans="1:17" x14ac:dyDescent="0.25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8"/>
    </row>
    <row r="6" spans="1:17" ht="39.75" customHeight="1" x14ac:dyDescent="0.25">
      <c r="A6" s="68"/>
      <c r="B6" s="67"/>
      <c r="C6" s="64" t="s">
        <v>315</v>
      </c>
      <c r="D6" s="64"/>
      <c r="E6" s="64"/>
      <c r="F6" s="64"/>
      <c r="G6" s="63" t="s">
        <v>282</v>
      </c>
      <c r="H6" s="63" t="s">
        <v>16</v>
      </c>
      <c r="I6" s="63" t="s">
        <v>279</v>
      </c>
      <c r="J6" s="63" t="s">
        <v>16</v>
      </c>
      <c r="K6" s="63" t="s">
        <v>278</v>
      </c>
      <c r="L6" s="63" t="s">
        <v>287</v>
      </c>
      <c r="M6" s="63" t="s">
        <v>289</v>
      </c>
      <c r="N6" s="63" t="s">
        <v>292</v>
      </c>
      <c r="O6" s="63" t="s">
        <v>293</v>
      </c>
      <c r="P6" s="63" t="s">
        <v>285</v>
      </c>
      <c r="Q6" s="68"/>
    </row>
    <row r="7" spans="1:17" ht="40.5" customHeight="1" x14ac:dyDescent="0.25">
      <c r="A7" s="68"/>
      <c r="B7" s="67"/>
      <c r="C7" s="65" t="s">
        <v>317</v>
      </c>
      <c r="D7" s="65"/>
      <c r="E7" s="65"/>
      <c r="F7" s="65"/>
      <c r="G7" s="63"/>
      <c r="H7" s="63"/>
      <c r="I7" s="63"/>
      <c r="J7" s="63"/>
      <c r="K7" s="63"/>
      <c r="L7" s="63"/>
      <c r="M7" s="63"/>
      <c r="N7" s="63"/>
      <c r="O7" s="63"/>
      <c r="P7" s="63"/>
      <c r="Q7" s="68"/>
    </row>
    <row r="8" spans="1:17" ht="30" customHeight="1" x14ac:dyDescent="0.25">
      <c r="A8" s="68"/>
      <c r="B8" s="48">
        <v>1</v>
      </c>
      <c r="C8" s="66" t="s">
        <v>35</v>
      </c>
      <c r="D8" s="66"/>
      <c r="E8" s="66"/>
      <c r="F8" s="66"/>
      <c r="G8" s="49"/>
      <c r="H8" s="49"/>
      <c r="I8" s="49"/>
      <c r="J8" s="49"/>
      <c r="K8" s="49"/>
      <c r="L8" s="49"/>
      <c r="M8" s="49"/>
      <c r="N8" s="49"/>
      <c r="O8" s="49"/>
      <c r="P8" s="49"/>
      <c r="Q8" s="68"/>
    </row>
    <row r="9" spans="1:17" ht="30" customHeight="1" x14ac:dyDescent="0.25">
      <c r="A9" s="68"/>
      <c r="B9" s="48">
        <v>2</v>
      </c>
      <c r="C9" s="66" t="s">
        <v>204</v>
      </c>
      <c r="D9" s="66"/>
      <c r="E9" s="66"/>
      <c r="F9" s="66"/>
      <c r="G9" s="49"/>
      <c r="H9" s="49"/>
      <c r="I9" s="49"/>
      <c r="J9" s="49"/>
      <c r="K9" s="49"/>
      <c r="L9" s="49"/>
      <c r="M9" s="49"/>
      <c r="N9" s="49"/>
      <c r="O9" s="49"/>
      <c r="P9" s="49"/>
      <c r="Q9" s="68"/>
    </row>
    <row r="10" spans="1:17" ht="30" customHeight="1" x14ac:dyDescent="0.25">
      <c r="A10" s="68"/>
      <c r="B10" s="48">
        <v>3</v>
      </c>
      <c r="C10" s="66" t="s">
        <v>141</v>
      </c>
      <c r="D10" s="66"/>
      <c r="E10" s="66"/>
      <c r="F10" s="66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68"/>
    </row>
    <row r="11" spans="1:17" ht="30" customHeight="1" x14ac:dyDescent="0.25">
      <c r="A11" s="68"/>
      <c r="B11" s="48">
        <v>4</v>
      </c>
      <c r="C11" s="66" t="s">
        <v>259</v>
      </c>
      <c r="D11" s="66"/>
      <c r="E11" s="66"/>
      <c r="F11" s="66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68"/>
    </row>
    <row r="12" spans="1:17" ht="30" customHeight="1" x14ac:dyDescent="0.25">
      <c r="A12" s="68"/>
      <c r="B12" s="48">
        <v>5</v>
      </c>
      <c r="C12" s="66" t="s">
        <v>87</v>
      </c>
      <c r="D12" s="66"/>
      <c r="E12" s="66"/>
      <c r="F12" s="6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68"/>
    </row>
    <row r="13" spans="1:17" x14ac:dyDescent="0.25">
      <c r="A13" s="6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x14ac:dyDescent="0.25">
      <c r="A14" s="6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40.5" customHeight="1" x14ac:dyDescent="0.25">
      <c r="A15" s="68"/>
      <c r="B15" s="67"/>
      <c r="C15" s="64" t="s">
        <v>315</v>
      </c>
      <c r="D15" s="64"/>
      <c r="E15" s="64"/>
      <c r="F15" s="64"/>
      <c r="G15" s="63" t="s">
        <v>282</v>
      </c>
      <c r="H15" s="63" t="s">
        <v>284</v>
      </c>
      <c r="I15" s="63" t="s">
        <v>280</v>
      </c>
      <c r="J15" s="63" t="s">
        <v>13</v>
      </c>
      <c r="K15" s="63" t="s">
        <v>19</v>
      </c>
      <c r="L15" s="63" t="s">
        <v>14</v>
      </c>
      <c r="M15" s="63" t="s">
        <v>281</v>
      </c>
      <c r="N15" s="63" t="s">
        <v>286</v>
      </c>
      <c r="O15" s="63" t="s">
        <v>288</v>
      </c>
      <c r="P15" s="63" t="s">
        <v>292</v>
      </c>
      <c r="Q15" s="68"/>
    </row>
    <row r="16" spans="1:17" ht="39.75" customHeight="1" x14ac:dyDescent="0.25">
      <c r="A16" s="68"/>
      <c r="B16" s="67"/>
      <c r="C16" s="65" t="s">
        <v>318</v>
      </c>
      <c r="D16" s="65"/>
      <c r="E16" s="65"/>
      <c r="F16" s="65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8"/>
    </row>
    <row r="17" spans="1:17" ht="30" customHeight="1" x14ac:dyDescent="0.25">
      <c r="A17" s="68"/>
      <c r="B17" s="48">
        <v>1</v>
      </c>
      <c r="C17" s="66" t="s">
        <v>35</v>
      </c>
      <c r="D17" s="66"/>
      <c r="E17" s="66"/>
      <c r="F17" s="66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68"/>
    </row>
    <row r="18" spans="1:17" ht="30" customHeight="1" x14ac:dyDescent="0.25">
      <c r="A18" s="68"/>
      <c r="B18" s="48">
        <v>2</v>
      </c>
      <c r="C18" s="66" t="s">
        <v>204</v>
      </c>
      <c r="D18" s="66"/>
      <c r="E18" s="66"/>
      <c r="F18" s="66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68"/>
    </row>
    <row r="19" spans="1:17" ht="30" customHeight="1" x14ac:dyDescent="0.25">
      <c r="A19" s="68"/>
      <c r="B19" s="48">
        <v>3</v>
      </c>
      <c r="C19" s="66" t="s">
        <v>141</v>
      </c>
      <c r="D19" s="66"/>
      <c r="E19" s="66"/>
      <c r="F19" s="66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68"/>
    </row>
    <row r="20" spans="1:17" ht="30" customHeight="1" x14ac:dyDescent="0.25">
      <c r="A20" s="68"/>
      <c r="B20" s="48">
        <v>4</v>
      </c>
      <c r="C20" s="66" t="s">
        <v>259</v>
      </c>
      <c r="D20" s="66"/>
      <c r="E20" s="66"/>
      <c r="F20" s="66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68"/>
    </row>
    <row r="21" spans="1:17" ht="30" customHeight="1" x14ac:dyDescent="0.25">
      <c r="A21" s="68"/>
      <c r="B21" s="48">
        <v>5</v>
      </c>
      <c r="C21" s="66" t="s">
        <v>87</v>
      </c>
      <c r="D21" s="66"/>
      <c r="E21" s="66"/>
      <c r="F21" s="66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68"/>
    </row>
    <row r="22" spans="1:17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</sheetData>
  <mergeCells count="43">
    <mergeCell ref="A1:Q1"/>
    <mergeCell ref="P15:P16"/>
    <mergeCell ref="B13:P14"/>
    <mergeCell ref="B4:P5"/>
    <mergeCell ref="B2:P3"/>
    <mergeCell ref="A2:A23"/>
    <mergeCell ref="B22:Q23"/>
    <mergeCell ref="Q2:Q21"/>
    <mergeCell ref="P6:P7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J6:J7"/>
    <mergeCell ref="K6:K7"/>
    <mergeCell ref="L6:L7"/>
    <mergeCell ref="M6:M7"/>
    <mergeCell ref="N6:N7"/>
    <mergeCell ref="O6:O7"/>
    <mergeCell ref="C21:F21"/>
    <mergeCell ref="B6:B7"/>
    <mergeCell ref="B15:B16"/>
    <mergeCell ref="G6:G7"/>
    <mergeCell ref="H6:H7"/>
    <mergeCell ref="C19:F19"/>
    <mergeCell ref="C20:F20"/>
    <mergeCell ref="I6:I7"/>
    <mergeCell ref="C15:F15"/>
    <mergeCell ref="C16:F16"/>
    <mergeCell ref="C17:F17"/>
    <mergeCell ref="C18:F18"/>
    <mergeCell ref="C12:F12"/>
    <mergeCell ref="C7:F7"/>
    <mergeCell ref="C6:F6"/>
    <mergeCell ref="C8:F8"/>
    <mergeCell ref="C9:F9"/>
    <mergeCell ref="C10:F10"/>
    <mergeCell ref="C11:F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'CCG List Cellulitis'!$A$6:$A$216</xm:f>
          </x14:formula1>
          <xm:sqref>C8:F12 C17:F21</xm:sqref>
        </x14:dataValidation>
        <x14:dataValidation type="list" allowBlank="1" showInputMessage="1" showErrorMessage="1">
          <x14:formula1>
            <xm:f>'CCG List Cellulitis'!$B$5:$V$5</xm:f>
          </x14:formula1>
          <xm:sqref>G6:P7</xm:sqref>
        </x14:dataValidation>
        <x14:dataValidation type="list" allowBlank="1" showInputMessage="1" showErrorMessage="1">
          <x14:formula1>
            <xm:f>'CCG List Lower Limb Ulcer'!$B$5:$V$5</xm:f>
          </x14:formula1>
          <xm:sqref>G15:P16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7"/>
  <sheetViews>
    <sheetView workbookViewId="0">
      <pane xSplit="5" ySplit="7" topLeftCell="F196" activePane="bottomRight" state="frozen"/>
      <selection pane="topRight" activeCell="F1" sqref="F1"/>
      <selection pane="bottomLeft" activeCell="A8" sqref="A8"/>
      <selection pane="bottomRight" activeCell="A12" sqref="A12"/>
    </sheetView>
  </sheetViews>
  <sheetFormatPr defaultRowHeight="15" x14ac:dyDescent="0.25"/>
  <cols>
    <col min="1" max="1" width="46" customWidth="1"/>
    <col min="2" max="2" width="18.140625" customWidth="1"/>
    <col min="3" max="4" width="15.7109375" customWidth="1"/>
    <col min="5" max="5" width="18.7109375" customWidth="1"/>
    <col min="6" max="7" width="15.7109375" customWidth="1"/>
    <col min="8" max="8" width="17" customWidth="1"/>
    <col min="9" max="9" width="19.140625" customWidth="1"/>
    <col min="10" max="10" width="16.5703125" customWidth="1"/>
    <col min="11" max="11" width="16.85546875" customWidth="1"/>
    <col min="12" max="16" width="16.5703125" customWidth="1"/>
    <col min="17" max="19" width="17.140625" customWidth="1"/>
    <col min="20" max="21" width="20.42578125" customWidth="1"/>
    <col min="22" max="22" width="21" customWidth="1"/>
  </cols>
  <sheetData>
    <row r="1" spans="1:22" ht="28.5" customHeight="1" x14ac:dyDescent="0.2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s="1" customFormat="1" ht="42.75" customHeight="1" x14ac:dyDescent="0.25">
      <c r="A2" s="51" t="s">
        <v>0</v>
      </c>
      <c r="B2" s="38" t="s" vm="1">
        <v>1</v>
      </c>
      <c r="C2" s="5" t="s">
        <v>2</v>
      </c>
      <c r="D2" s="5" t="s">
        <v>3</v>
      </c>
      <c r="E2" s="5" t="s">
        <v>4</v>
      </c>
      <c r="F2" s="3"/>
      <c r="G2" s="3"/>
      <c r="H2" s="3"/>
      <c r="I2" s="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1" customFormat="1" ht="30" customHeight="1" x14ac:dyDescent="0.25">
      <c r="A3" s="51" t="s">
        <v>6</v>
      </c>
      <c r="B3" s="38" t="s" vm="3">
        <v>23</v>
      </c>
      <c r="C3" s="73" t="s">
        <v>5</v>
      </c>
      <c r="D3" s="74"/>
      <c r="E3" s="75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s="1" customFormat="1" ht="29.25" customHeight="1" x14ac:dyDescent="0.25">
      <c r="A4" s="9" t="s">
        <v>74</v>
      </c>
      <c r="B4" s="50" t="s" vm="4">
        <v>17</v>
      </c>
      <c r="C4" s="76"/>
      <c r="D4" s="77"/>
      <c r="E4" s="77"/>
      <c r="F4" s="3"/>
      <c r="G4" s="3"/>
      <c r="H4" s="3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ht="61.5" customHeight="1" x14ac:dyDescent="0.25">
      <c r="A5" s="32" t="s">
        <v>12</v>
      </c>
      <c r="B5" s="38" t="s">
        <v>281</v>
      </c>
      <c r="C5" s="38" t="s">
        <v>13</v>
      </c>
      <c r="D5" s="38" t="s">
        <v>14</v>
      </c>
      <c r="E5" s="38" t="s">
        <v>15</v>
      </c>
      <c r="F5" s="38" t="s">
        <v>16</v>
      </c>
      <c r="G5" s="21" t="s">
        <v>282</v>
      </c>
      <c r="H5" s="21" t="s">
        <v>278</v>
      </c>
      <c r="I5" s="21" t="s">
        <v>279</v>
      </c>
      <c r="J5" s="21" t="s">
        <v>19</v>
      </c>
      <c r="K5" s="21" t="s">
        <v>280</v>
      </c>
      <c r="L5" s="21" t="s">
        <v>283</v>
      </c>
      <c r="M5" s="21" t="s">
        <v>284</v>
      </c>
      <c r="N5" s="21" t="s">
        <v>286</v>
      </c>
      <c r="O5" s="21" t="s">
        <v>287</v>
      </c>
      <c r="P5" s="21" t="s">
        <v>288</v>
      </c>
      <c r="Q5" s="21" t="s">
        <v>289</v>
      </c>
      <c r="R5" s="21" t="s">
        <v>291</v>
      </c>
      <c r="S5" s="21" t="s">
        <v>292</v>
      </c>
      <c r="T5" s="21" t="s">
        <v>285</v>
      </c>
      <c r="U5" s="21" t="s">
        <v>293</v>
      </c>
      <c r="V5" s="21" t="s">
        <v>290</v>
      </c>
    </row>
    <row r="6" spans="1:22" x14ac:dyDescent="0.25">
      <c r="A6" s="9" t="s">
        <v>209</v>
      </c>
      <c r="B6" s="33">
        <v>155793</v>
      </c>
      <c r="C6" s="13">
        <v>177</v>
      </c>
      <c r="D6" s="13">
        <v>1185</v>
      </c>
      <c r="E6" s="14">
        <v>248764.2573</v>
      </c>
      <c r="F6" s="13">
        <v>258</v>
      </c>
      <c r="G6" s="30">
        <f>SUM(F6)/C6</f>
        <v>1.4576271186440677</v>
      </c>
      <c r="H6" s="14">
        <f>SUM(E6)/C6</f>
        <v>1405.4477813559322</v>
      </c>
      <c r="I6" s="14">
        <f>SUM(E6)/D6</f>
        <v>209.92764329113925</v>
      </c>
      <c r="J6" s="14">
        <f>SUM(E6)/F6</f>
        <v>964.20254767441861</v>
      </c>
      <c r="K6" s="14">
        <f>SUM(E6)/(B6/1000)</f>
        <v>1596.7614546224797</v>
      </c>
      <c r="L6" s="27">
        <f>SUM(F6)/(B6/1000)</f>
        <v>1.6560435963104889</v>
      </c>
      <c r="M6" s="27">
        <f>SUM(C6)/(B6/1000)</f>
        <v>1.1361229323525446</v>
      </c>
      <c r="N6" s="14">
        <v>4665.1998233795166</v>
      </c>
      <c r="O6" s="14">
        <v>14763.259380340576</v>
      </c>
      <c r="P6" s="14">
        <v>4658.089822769165</v>
      </c>
      <c r="Q6" s="14">
        <v>8827.7096633911133</v>
      </c>
      <c r="R6" s="14">
        <v>869.77997446060181</v>
      </c>
      <c r="S6" s="14">
        <f>SUM(N6:R6)</f>
        <v>33784.038664340973</v>
      </c>
      <c r="T6" s="20">
        <f>SUM(S6)/(B6/1000)</f>
        <v>216.85209646351871</v>
      </c>
      <c r="U6" s="14">
        <v>36508.938501834869</v>
      </c>
      <c r="V6" s="20">
        <f>SUM(U6)/(B6/1000)</f>
        <v>234.34261168239181</v>
      </c>
    </row>
    <row r="7" spans="1:22" x14ac:dyDescent="0.25">
      <c r="A7" s="9" t="s">
        <v>239</v>
      </c>
      <c r="B7" s="33">
        <v>123536</v>
      </c>
      <c r="C7" s="13">
        <v>131</v>
      </c>
      <c r="D7" s="13">
        <v>911</v>
      </c>
      <c r="E7" s="14">
        <v>249916.33750000055</v>
      </c>
      <c r="F7" s="13">
        <v>163</v>
      </c>
      <c r="G7" s="30">
        <f t="shared" ref="G7:G70" si="0">SUM(F7)/C7</f>
        <v>1.2442748091603053</v>
      </c>
      <c r="H7" s="14">
        <f t="shared" ref="H7:H70" si="1">SUM(E7)/C7</f>
        <v>1907.7583015267217</v>
      </c>
      <c r="I7" s="14">
        <f t="shared" ref="I7:I70" si="2">SUM(E7)/D7</f>
        <v>274.33187431394134</v>
      </c>
      <c r="J7" s="14">
        <f t="shared" ref="J7:J70" si="3">SUM(E7)/F7</f>
        <v>1533.2290644171812</v>
      </c>
      <c r="K7" s="14">
        <f t="shared" ref="K7:K70" si="4">SUM(E7)/(B7/1000)</f>
        <v>2023.0243613197817</v>
      </c>
      <c r="L7" s="27">
        <f t="shared" ref="L7:L70" si="5">SUM(F7)/(B7/1000)</f>
        <v>1.3194534386737469</v>
      </c>
      <c r="M7" s="27">
        <f t="shared" ref="M7:M70" si="6">SUM(C7)/(B7/1000)</f>
        <v>1.0604196347623365</v>
      </c>
      <c r="N7" s="14">
        <v>6324.4197902679443</v>
      </c>
      <c r="O7" s="14">
        <v>21684.589111328125</v>
      </c>
      <c r="P7" s="14">
        <v>1844.2999267578125</v>
      </c>
      <c r="Q7" s="14">
        <v>1860.9598927497864</v>
      </c>
      <c r="R7" s="14">
        <v>3678.1798243522644</v>
      </c>
      <c r="S7" s="14">
        <f t="shared" ref="S7:S70" si="7">SUM(N7:R7)</f>
        <v>35392.448545455933</v>
      </c>
      <c r="T7" s="20">
        <f t="shared" ref="T7:T70" si="8">SUM(S7)/(B7/1000)</f>
        <v>286.49501801463487</v>
      </c>
      <c r="U7" s="14">
        <v>24293.269076347351</v>
      </c>
      <c r="V7" s="20">
        <f t="shared" ref="V7:V70" si="9">SUM(U7)/(B7/1000)</f>
        <v>196.64930932155283</v>
      </c>
    </row>
    <row r="8" spans="1:22" x14ac:dyDescent="0.25">
      <c r="A8" s="9" t="s">
        <v>259</v>
      </c>
      <c r="B8" s="33">
        <v>198137</v>
      </c>
      <c r="C8" s="13">
        <v>166</v>
      </c>
      <c r="D8" s="13">
        <v>1057</v>
      </c>
      <c r="E8" s="14">
        <v>282545.20960000018</v>
      </c>
      <c r="F8" s="13">
        <v>229</v>
      </c>
      <c r="G8" s="30">
        <f t="shared" si="0"/>
        <v>1.3795180722891567</v>
      </c>
      <c r="H8" s="14">
        <f t="shared" si="1"/>
        <v>1702.0795759036155</v>
      </c>
      <c r="I8" s="14">
        <f t="shared" si="2"/>
        <v>267.30861835383178</v>
      </c>
      <c r="J8" s="14">
        <f t="shared" si="3"/>
        <v>1233.8218759825336</v>
      </c>
      <c r="K8" s="14">
        <f t="shared" si="4"/>
        <v>1426.009324861082</v>
      </c>
      <c r="L8" s="27">
        <f t="shared" si="5"/>
        <v>1.1557659599166235</v>
      </c>
      <c r="M8" s="27">
        <f t="shared" si="6"/>
        <v>0.83780414561641692</v>
      </c>
      <c r="N8" s="14">
        <v>27030.269100189209</v>
      </c>
      <c r="O8" s="14">
        <v>95.879997253417969</v>
      </c>
      <c r="P8" s="14">
        <v>10586.469596862793</v>
      </c>
      <c r="Q8" s="14">
        <v>3480.1998668909073</v>
      </c>
      <c r="R8" s="14">
        <v>975.89995574951172</v>
      </c>
      <c r="S8" s="14">
        <f t="shared" si="7"/>
        <v>42168.718516945839</v>
      </c>
      <c r="T8" s="20">
        <f t="shared" si="8"/>
        <v>212.82606740258427</v>
      </c>
      <c r="U8" s="14">
        <v>44931.198240280151</v>
      </c>
      <c r="V8" s="20">
        <f t="shared" si="9"/>
        <v>226.76833827240824</v>
      </c>
    </row>
    <row r="9" spans="1:22" x14ac:dyDescent="0.25">
      <c r="A9" s="9" t="s">
        <v>34</v>
      </c>
      <c r="B9" s="33">
        <v>203052</v>
      </c>
      <c r="C9" s="13">
        <v>205</v>
      </c>
      <c r="D9" s="13">
        <v>1258</v>
      </c>
      <c r="E9" s="14">
        <v>344942.77649999928</v>
      </c>
      <c r="F9" s="13">
        <v>311</v>
      </c>
      <c r="G9" s="30">
        <f t="shared" si="0"/>
        <v>1.5170731707317073</v>
      </c>
      <c r="H9" s="14">
        <f t="shared" si="1"/>
        <v>1682.647690243899</v>
      </c>
      <c r="I9" s="14">
        <f t="shared" si="2"/>
        <v>274.19934538950656</v>
      </c>
      <c r="J9" s="14">
        <f t="shared" si="3"/>
        <v>1109.1407604501585</v>
      </c>
      <c r="K9" s="14">
        <f t="shared" si="4"/>
        <v>1698.7903418828639</v>
      </c>
      <c r="L9" s="27">
        <f t="shared" si="5"/>
        <v>1.5316273663889053</v>
      </c>
      <c r="M9" s="27">
        <f t="shared" si="6"/>
        <v>1.009593601638989</v>
      </c>
      <c r="N9" s="14">
        <v>4684.2698602676392</v>
      </c>
      <c r="O9" s="14">
        <v>182.819993019104</v>
      </c>
      <c r="P9" s="14">
        <v>105.59999752044678</v>
      </c>
      <c r="Q9" s="14">
        <v>1548.0899376869202</v>
      </c>
      <c r="R9" s="14">
        <v>14834.269397735596</v>
      </c>
      <c r="S9" s="14">
        <f t="shared" si="7"/>
        <v>21355.049186229706</v>
      </c>
      <c r="T9" s="20">
        <f t="shared" si="8"/>
        <v>105.17034644440689</v>
      </c>
      <c r="U9" s="14">
        <v>12699.049424648285</v>
      </c>
      <c r="V9" s="20">
        <f t="shared" si="9"/>
        <v>62.540873395230214</v>
      </c>
    </row>
    <row r="10" spans="1:22" x14ac:dyDescent="0.25">
      <c r="A10" s="9" t="s">
        <v>35</v>
      </c>
      <c r="B10" s="33">
        <v>379436</v>
      </c>
      <c r="C10" s="13">
        <v>298</v>
      </c>
      <c r="D10" s="13">
        <v>1717</v>
      </c>
      <c r="E10" s="14">
        <v>516950.51349999884</v>
      </c>
      <c r="F10" s="13">
        <v>426</v>
      </c>
      <c r="G10" s="30">
        <f t="shared" si="0"/>
        <v>1.4295302013422819</v>
      </c>
      <c r="H10" s="14">
        <f t="shared" si="1"/>
        <v>1734.7332667785197</v>
      </c>
      <c r="I10" s="14">
        <f t="shared" si="2"/>
        <v>301.07775975538664</v>
      </c>
      <c r="J10" s="14">
        <f t="shared" si="3"/>
        <v>1213.498857981218</v>
      </c>
      <c r="K10" s="14">
        <f t="shared" si="4"/>
        <v>1362.4182035969145</v>
      </c>
      <c r="L10" s="27">
        <f t="shared" si="5"/>
        <v>1.1227189829114792</v>
      </c>
      <c r="M10" s="27">
        <f t="shared" si="6"/>
        <v>0.7853761899239925</v>
      </c>
      <c r="N10" s="14">
        <v>12829.949617385864</v>
      </c>
      <c r="O10" s="14">
        <v>5480.8197860717773</v>
      </c>
      <c r="P10" s="14">
        <v>17730.919283866882</v>
      </c>
      <c r="Q10" s="14">
        <v>1445.7699345350266</v>
      </c>
      <c r="R10" s="14">
        <v>5868.7597332000732</v>
      </c>
      <c r="S10" s="14">
        <f t="shared" si="7"/>
        <v>43356.218355059624</v>
      </c>
      <c r="T10" s="20">
        <f t="shared" si="8"/>
        <v>114.26490463493086</v>
      </c>
      <c r="U10" s="14">
        <v>65168.497159123421</v>
      </c>
      <c r="V10" s="20">
        <f t="shared" si="9"/>
        <v>171.75095973793583</v>
      </c>
    </row>
    <row r="11" spans="1:22" x14ac:dyDescent="0.25">
      <c r="A11" s="9" t="s">
        <v>204</v>
      </c>
      <c r="B11" s="33">
        <v>248775</v>
      </c>
      <c r="C11" s="13">
        <v>423</v>
      </c>
      <c r="D11" s="13">
        <v>2405</v>
      </c>
      <c r="E11" s="14">
        <v>569916.1263999982</v>
      </c>
      <c r="F11" s="13">
        <v>676</v>
      </c>
      <c r="G11" s="30">
        <f t="shared" si="0"/>
        <v>1.5981087470449173</v>
      </c>
      <c r="H11" s="14">
        <f t="shared" si="1"/>
        <v>1347.3194477541329</v>
      </c>
      <c r="I11" s="14">
        <f t="shared" si="2"/>
        <v>236.97136232848158</v>
      </c>
      <c r="J11" s="14">
        <f t="shared" si="3"/>
        <v>843.07119289940567</v>
      </c>
      <c r="K11" s="14">
        <f t="shared" si="4"/>
        <v>2290.8898659431138</v>
      </c>
      <c r="L11" s="27">
        <f t="shared" si="5"/>
        <v>2.7173148427293738</v>
      </c>
      <c r="M11" s="27">
        <f t="shared" si="6"/>
        <v>1.7003316249623153</v>
      </c>
      <c r="N11" s="14">
        <v>6681.7998495101929</v>
      </c>
      <c r="O11" s="14">
        <v>12652.069421768188</v>
      </c>
      <c r="P11" s="14">
        <v>11408.329559326172</v>
      </c>
      <c r="Q11" s="14">
        <v>23481.329187393188</v>
      </c>
      <c r="R11" s="14">
        <v>17192.859296798706</v>
      </c>
      <c r="S11" s="14">
        <f t="shared" si="7"/>
        <v>71416.387314796448</v>
      </c>
      <c r="T11" s="20">
        <f t="shared" si="8"/>
        <v>287.07220305415115</v>
      </c>
      <c r="U11" s="14">
        <v>65400.377325534821</v>
      </c>
      <c r="V11" s="20">
        <f t="shared" si="9"/>
        <v>262.88966867866475</v>
      </c>
    </row>
    <row r="12" spans="1:22" x14ac:dyDescent="0.25">
      <c r="A12" s="9" t="s">
        <v>141</v>
      </c>
      <c r="B12" s="33">
        <v>261947</v>
      </c>
      <c r="C12" s="13">
        <v>269</v>
      </c>
      <c r="D12" s="13">
        <v>2801</v>
      </c>
      <c r="E12" s="14">
        <v>454403.07730000047</v>
      </c>
      <c r="F12" s="13">
        <v>466</v>
      </c>
      <c r="G12" s="30">
        <f t="shared" si="0"/>
        <v>1.7323420074349443</v>
      </c>
      <c r="H12" s="14">
        <f t="shared" si="1"/>
        <v>1689.2307706319721</v>
      </c>
      <c r="I12" s="14">
        <f t="shared" si="2"/>
        <v>162.22887443770099</v>
      </c>
      <c r="J12" s="14">
        <f t="shared" si="3"/>
        <v>975.11389978540876</v>
      </c>
      <c r="K12" s="14">
        <f t="shared" si="4"/>
        <v>1734.7138058462226</v>
      </c>
      <c r="L12" s="27">
        <f t="shared" si="5"/>
        <v>1.7789858253768891</v>
      </c>
      <c r="M12" s="27">
        <f t="shared" si="6"/>
        <v>1.0269252940480327</v>
      </c>
      <c r="N12" s="14">
        <v>962.27995753288269</v>
      </c>
      <c r="O12" s="14">
        <v>856.7199592590332</v>
      </c>
      <c r="P12" s="14">
        <v>0</v>
      </c>
      <c r="Q12" s="14">
        <v>939.02994775772095</v>
      </c>
      <c r="R12" s="14">
        <v>1805.3299107551575</v>
      </c>
      <c r="S12" s="14">
        <f t="shared" si="7"/>
        <v>4563.3597753047943</v>
      </c>
      <c r="T12" s="20">
        <f t="shared" si="8"/>
        <v>17.420927803352566</v>
      </c>
      <c r="U12" s="14">
        <v>53393.817900657654</v>
      </c>
      <c r="V12" s="20">
        <f t="shared" si="9"/>
        <v>203.83443177687721</v>
      </c>
    </row>
    <row r="13" spans="1:22" x14ac:dyDescent="0.25">
      <c r="A13" s="9" t="s">
        <v>205</v>
      </c>
      <c r="B13" s="33">
        <v>111916</v>
      </c>
      <c r="C13" s="13">
        <v>107</v>
      </c>
      <c r="D13" s="13">
        <v>771</v>
      </c>
      <c r="E13" s="14">
        <v>155256.49420000007</v>
      </c>
      <c r="F13" s="13">
        <v>150</v>
      </c>
      <c r="G13" s="30">
        <f t="shared" si="0"/>
        <v>1.4018691588785046</v>
      </c>
      <c r="H13" s="14">
        <f t="shared" si="1"/>
        <v>1450.9952728971969</v>
      </c>
      <c r="I13" s="14">
        <f t="shared" si="2"/>
        <v>201.37029079118039</v>
      </c>
      <c r="J13" s="14">
        <f t="shared" si="3"/>
        <v>1035.0432946666672</v>
      </c>
      <c r="K13" s="14">
        <f t="shared" si="4"/>
        <v>1387.2591425712149</v>
      </c>
      <c r="L13" s="27">
        <f t="shared" si="5"/>
        <v>1.340290932485078</v>
      </c>
      <c r="M13" s="27">
        <f t="shared" si="6"/>
        <v>0.95607419850602238</v>
      </c>
      <c r="N13" s="14">
        <v>5237.6697959899902</v>
      </c>
      <c r="O13" s="14">
        <v>6132.8797721862793</v>
      </c>
      <c r="P13" s="14">
        <v>10012.379638671875</v>
      </c>
      <c r="Q13" s="14">
        <v>1130.5399703979492</v>
      </c>
      <c r="R13" s="14">
        <v>489.16997337341309</v>
      </c>
      <c r="S13" s="14">
        <f t="shared" si="7"/>
        <v>23002.639150619507</v>
      </c>
      <c r="T13" s="20">
        <f t="shared" si="8"/>
        <v>205.53485784534391</v>
      </c>
      <c r="U13" s="14">
        <v>27442.05893611908</v>
      </c>
      <c r="V13" s="20">
        <f t="shared" si="9"/>
        <v>245.20228507201008</v>
      </c>
    </row>
    <row r="14" spans="1:22" x14ac:dyDescent="0.25">
      <c r="A14" s="9" t="s">
        <v>226</v>
      </c>
      <c r="B14" s="33">
        <v>197338</v>
      </c>
      <c r="C14" s="13">
        <v>142</v>
      </c>
      <c r="D14" s="13">
        <v>778</v>
      </c>
      <c r="E14" s="14">
        <v>184444.27780000016</v>
      </c>
      <c r="F14" s="13">
        <v>220</v>
      </c>
      <c r="G14" s="30">
        <f t="shared" si="0"/>
        <v>1.5492957746478873</v>
      </c>
      <c r="H14" s="14">
        <f t="shared" si="1"/>
        <v>1298.9033647887336</v>
      </c>
      <c r="I14" s="14">
        <f t="shared" si="2"/>
        <v>237.07490719794365</v>
      </c>
      <c r="J14" s="14">
        <f t="shared" si="3"/>
        <v>838.38308090909163</v>
      </c>
      <c r="K14" s="14">
        <f t="shared" si="4"/>
        <v>934.66173671568663</v>
      </c>
      <c r="L14" s="27">
        <f t="shared" si="5"/>
        <v>1.1148385004408681</v>
      </c>
      <c r="M14" s="27">
        <f t="shared" si="6"/>
        <v>0.71957757755728757</v>
      </c>
      <c r="N14" s="14">
        <v>9030.7096872329712</v>
      </c>
      <c r="O14" s="14">
        <v>45382.058280944824</v>
      </c>
      <c r="P14" s="14">
        <v>6298.7797994613647</v>
      </c>
      <c r="Q14" s="14">
        <v>683.44997811317444</v>
      </c>
      <c r="R14" s="14">
        <v>10901.059495925903</v>
      </c>
      <c r="S14" s="14">
        <f t="shared" si="7"/>
        <v>72296.057241678238</v>
      </c>
      <c r="T14" s="20">
        <f t="shared" si="8"/>
        <v>366.35649110499872</v>
      </c>
      <c r="U14" s="14">
        <v>50989.127675533295</v>
      </c>
      <c r="V14" s="20">
        <f t="shared" si="9"/>
        <v>258.38473925717955</v>
      </c>
    </row>
    <row r="15" spans="1:22" x14ac:dyDescent="0.25">
      <c r="A15" s="9" t="s">
        <v>99</v>
      </c>
      <c r="B15" s="33">
        <v>437817</v>
      </c>
      <c r="C15" s="13">
        <v>439</v>
      </c>
      <c r="D15" s="13">
        <v>3459</v>
      </c>
      <c r="E15" s="14">
        <v>614813.22210000083</v>
      </c>
      <c r="F15" s="13">
        <v>756</v>
      </c>
      <c r="G15" s="30">
        <f t="shared" si="0"/>
        <v>1.7220956719817768</v>
      </c>
      <c r="H15" s="14">
        <f t="shared" si="1"/>
        <v>1400.4856995444211</v>
      </c>
      <c r="I15" s="14">
        <f t="shared" si="2"/>
        <v>177.74305351257613</v>
      </c>
      <c r="J15" s="14">
        <f t="shared" si="3"/>
        <v>813.24500277777884</v>
      </c>
      <c r="K15" s="14">
        <f t="shared" si="4"/>
        <v>1404.2698709734907</v>
      </c>
      <c r="L15" s="27">
        <f t="shared" si="5"/>
        <v>1.7267488471210575</v>
      </c>
      <c r="M15" s="27">
        <f t="shared" si="6"/>
        <v>1.0027020421774395</v>
      </c>
      <c r="N15" s="14">
        <v>12343.05957698822</v>
      </c>
      <c r="O15" s="14">
        <v>1644.0399398803711</v>
      </c>
      <c r="P15" s="14">
        <v>915.57995891571045</v>
      </c>
      <c r="Q15" s="14">
        <v>378.55997693538666</v>
      </c>
      <c r="R15" s="14">
        <v>12931.019401788712</v>
      </c>
      <c r="S15" s="14">
        <f t="shared" si="7"/>
        <v>28212.2588545084</v>
      </c>
      <c r="T15" s="20">
        <f t="shared" si="8"/>
        <v>64.438472819713255</v>
      </c>
      <c r="U15" s="14">
        <v>76696.516731262207</v>
      </c>
      <c r="V15" s="20">
        <f t="shared" si="9"/>
        <v>175.17939397342315</v>
      </c>
    </row>
    <row r="16" spans="1:22" x14ac:dyDescent="0.25">
      <c r="A16" s="9" t="s">
        <v>36</v>
      </c>
      <c r="B16" s="33">
        <v>228388</v>
      </c>
      <c r="C16" s="13">
        <v>121</v>
      </c>
      <c r="D16" s="13">
        <v>1058</v>
      </c>
      <c r="E16" s="14">
        <v>177161.65349999981</v>
      </c>
      <c r="F16" s="13">
        <v>198</v>
      </c>
      <c r="G16" s="30">
        <f t="shared" si="0"/>
        <v>1.6363636363636365</v>
      </c>
      <c r="H16" s="14">
        <f t="shared" si="1"/>
        <v>1464.1458966942132</v>
      </c>
      <c r="I16" s="14">
        <f t="shared" si="2"/>
        <v>167.4495779773155</v>
      </c>
      <c r="J16" s="14">
        <f t="shared" si="3"/>
        <v>894.75582575757483</v>
      </c>
      <c r="K16" s="14">
        <f t="shared" si="4"/>
        <v>775.70473711403315</v>
      </c>
      <c r="L16" s="27">
        <f t="shared" si="5"/>
        <v>0.86694572394346459</v>
      </c>
      <c r="M16" s="27">
        <f t="shared" si="6"/>
        <v>0.52980016463211721</v>
      </c>
      <c r="N16" s="14">
        <v>3451.3299198150635</v>
      </c>
      <c r="O16" s="14">
        <v>40581.038198471069</v>
      </c>
      <c r="P16" s="14">
        <v>2497.6198968887329</v>
      </c>
      <c r="Q16" s="14">
        <v>10379.979593276978</v>
      </c>
      <c r="R16" s="14">
        <v>5495.0897636413574</v>
      </c>
      <c r="S16" s="14">
        <f t="shared" si="7"/>
        <v>62405.057372093201</v>
      </c>
      <c r="T16" s="20">
        <f t="shared" si="8"/>
        <v>273.24140222819585</v>
      </c>
      <c r="U16" s="14">
        <v>33338.6585932374</v>
      </c>
      <c r="V16" s="20">
        <f t="shared" si="9"/>
        <v>145.97377530009194</v>
      </c>
    </row>
    <row r="17" spans="1:22" x14ac:dyDescent="0.25">
      <c r="A17" s="9" t="s">
        <v>81</v>
      </c>
      <c r="B17" s="33">
        <v>730438</v>
      </c>
      <c r="C17" s="13">
        <v>881</v>
      </c>
      <c r="D17" s="13">
        <v>6040</v>
      </c>
      <c r="E17" s="14">
        <v>1065010.2116999966</v>
      </c>
      <c r="F17" s="13">
        <v>1436</v>
      </c>
      <c r="G17" s="30">
        <f t="shared" si="0"/>
        <v>1.6299659477866062</v>
      </c>
      <c r="H17" s="14">
        <f t="shared" si="1"/>
        <v>1208.8651665153197</v>
      </c>
      <c r="I17" s="14">
        <f t="shared" si="2"/>
        <v>176.32619399006566</v>
      </c>
      <c r="J17" s="14">
        <f t="shared" si="3"/>
        <v>741.65056525069406</v>
      </c>
      <c r="K17" s="14">
        <f t="shared" si="4"/>
        <v>1458.0432722558201</v>
      </c>
      <c r="L17" s="27">
        <f t="shared" si="5"/>
        <v>1.9659437214383699</v>
      </c>
      <c r="M17" s="27">
        <f t="shared" si="6"/>
        <v>1.2061256396846824</v>
      </c>
      <c r="N17" s="14">
        <v>52264.718035697937</v>
      </c>
      <c r="O17" s="14">
        <v>163945.83391094208</v>
      </c>
      <c r="P17" s="14">
        <v>16476.599343299866</v>
      </c>
      <c r="Q17" s="14">
        <v>13650.849487185478</v>
      </c>
      <c r="R17" s="14">
        <v>14279.699467897415</v>
      </c>
      <c r="S17" s="14">
        <f t="shared" si="7"/>
        <v>260617.70024502277</v>
      </c>
      <c r="T17" s="20">
        <f t="shared" si="8"/>
        <v>356.79647039861396</v>
      </c>
      <c r="U17" s="14">
        <v>125436.38505792618</v>
      </c>
      <c r="V17" s="20">
        <f t="shared" si="9"/>
        <v>171.72762788618087</v>
      </c>
    </row>
    <row r="18" spans="1:22" x14ac:dyDescent="0.25">
      <c r="A18" s="9" t="s">
        <v>82</v>
      </c>
      <c r="B18" s="33">
        <v>244544</v>
      </c>
      <c r="C18" s="13">
        <v>239</v>
      </c>
      <c r="D18" s="13">
        <v>1233</v>
      </c>
      <c r="E18" s="14">
        <v>259217.21269999992</v>
      </c>
      <c r="F18" s="13">
        <v>364</v>
      </c>
      <c r="G18" s="30">
        <f t="shared" si="0"/>
        <v>1.5230125523012552</v>
      </c>
      <c r="H18" s="14">
        <f t="shared" si="1"/>
        <v>1084.5908481171546</v>
      </c>
      <c r="I18" s="14">
        <f t="shared" si="2"/>
        <v>210.23293811841032</v>
      </c>
      <c r="J18" s="14">
        <f t="shared" si="3"/>
        <v>712.13519972527445</v>
      </c>
      <c r="K18" s="14">
        <f t="shared" si="4"/>
        <v>1060.00234190984</v>
      </c>
      <c r="L18" s="27">
        <f t="shared" si="5"/>
        <v>1.4884846898717612</v>
      </c>
      <c r="M18" s="27">
        <f t="shared" si="6"/>
        <v>0.97732923318503007</v>
      </c>
      <c r="N18" s="14">
        <v>13603.169565200806</v>
      </c>
      <c r="O18" s="14">
        <v>32043.708559036255</v>
      </c>
      <c r="P18" s="14">
        <v>3745.3698267936707</v>
      </c>
      <c r="Q18" s="14">
        <v>15627.919497489929</v>
      </c>
      <c r="R18" s="14">
        <v>657.71996307373047</v>
      </c>
      <c r="S18" s="14">
        <f t="shared" si="7"/>
        <v>65677.887411594391</v>
      </c>
      <c r="T18" s="20">
        <f t="shared" si="8"/>
        <v>268.57288427274597</v>
      </c>
      <c r="U18" s="14">
        <v>30680.558731555939</v>
      </c>
      <c r="V18" s="20">
        <f t="shared" si="9"/>
        <v>125.46028007866043</v>
      </c>
    </row>
    <row r="19" spans="1:22" x14ac:dyDescent="0.25">
      <c r="A19" s="9" t="s">
        <v>181</v>
      </c>
      <c r="B19" s="33">
        <v>169187</v>
      </c>
      <c r="C19" s="13">
        <v>179</v>
      </c>
      <c r="D19" s="13">
        <v>748</v>
      </c>
      <c r="E19" s="14">
        <v>213470.20609999975</v>
      </c>
      <c r="F19" s="13">
        <v>256</v>
      </c>
      <c r="G19" s="30">
        <f t="shared" si="0"/>
        <v>1.4301675977653632</v>
      </c>
      <c r="H19" s="14">
        <f t="shared" si="1"/>
        <v>1192.5709837988813</v>
      </c>
      <c r="I19" s="14">
        <f t="shared" si="2"/>
        <v>285.3879760695184</v>
      </c>
      <c r="J19" s="14">
        <f t="shared" si="3"/>
        <v>833.86799257812402</v>
      </c>
      <c r="K19" s="14">
        <f t="shared" si="4"/>
        <v>1261.7411863795667</v>
      </c>
      <c r="L19" s="27">
        <f t="shared" si="5"/>
        <v>1.513118620224958</v>
      </c>
      <c r="M19" s="27">
        <f t="shared" si="6"/>
        <v>1.05800091023542</v>
      </c>
      <c r="N19" s="14">
        <v>12541.909513473511</v>
      </c>
      <c r="O19" s="14">
        <v>0</v>
      </c>
      <c r="P19" s="14">
        <v>17433.269287109375</v>
      </c>
      <c r="Q19" s="14">
        <v>17416.339349746704</v>
      </c>
      <c r="R19" s="14">
        <v>0</v>
      </c>
      <c r="S19" s="14">
        <f t="shared" si="7"/>
        <v>47391.51815032959</v>
      </c>
      <c r="T19" s="20">
        <f t="shared" si="8"/>
        <v>280.11323653903423</v>
      </c>
      <c r="U19" s="14">
        <v>63173.277442932129</v>
      </c>
      <c r="V19" s="20">
        <f t="shared" si="9"/>
        <v>373.39321249819506</v>
      </c>
    </row>
    <row r="20" spans="1:22" x14ac:dyDescent="0.25">
      <c r="A20" s="9" t="s">
        <v>182</v>
      </c>
      <c r="B20" s="33">
        <v>172375</v>
      </c>
      <c r="C20" s="13">
        <v>208</v>
      </c>
      <c r="D20" s="13">
        <v>1993</v>
      </c>
      <c r="E20" s="14">
        <v>260657.82760000048</v>
      </c>
      <c r="F20" s="13">
        <v>428</v>
      </c>
      <c r="G20" s="30">
        <f t="shared" si="0"/>
        <v>2.0576923076923075</v>
      </c>
      <c r="H20" s="14">
        <f t="shared" si="1"/>
        <v>1253.1626326923101</v>
      </c>
      <c r="I20" s="14">
        <f t="shared" si="2"/>
        <v>130.78666713497265</v>
      </c>
      <c r="J20" s="14">
        <f t="shared" si="3"/>
        <v>609.01361588785164</v>
      </c>
      <c r="K20" s="14">
        <f t="shared" si="4"/>
        <v>1512.1556350978999</v>
      </c>
      <c r="L20" s="27">
        <f t="shared" si="5"/>
        <v>2.4829586656997824</v>
      </c>
      <c r="M20" s="27">
        <f t="shared" si="6"/>
        <v>1.2066715010877447</v>
      </c>
      <c r="N20" s="14">
        <v>7132.0597839355469</v>
      </c>
      <c r="O20" s="14">
        <v>16838.949222564697</v>
      </c>
      <c r="P20" s="14">
        <v>30462.96875</v>
      </c>
      <c r="Q20" s="14">
        <v>9976.129693031311</v>
      </c>
      <c r="R20" s="14">
        <v>23.219999313354492</v>
      </c>
      <c r="S20" s="14">
        <f t="shared" si="7"/>
        <v>64433.32744884491</v>
      </c>
      <c r="T20" s="20">
        <f t="shared" si="8"/>
        <v>373.79740361911479</v>
      </c>
      <c r="U20" s="14">
        <v>25541.798939704895</v>
      </c>
      <c r="V20" s="20">
        <f t="shared" si="9"/>
        <v>148.17577339930324</v>
      </c>
    </row>
    <row r="21" spans="1:22" x14ac:dyDescent="0.25">
      <c r="A21" s="9" t="s">
        <v>169</v>
      </c>
      <c r="B21" s="33">
        <v>296802</v>
      </c>
      <c r="C21" s="13">
        <v>270</v>
      </c>
      <c r="D21" s="13">
        <v>1681</v>
      </c>
      <c r="E21" s="14">
        <v>481668.03499999957</v>
      </c>
      <c r="F21" s="13">
        <v>355</v>
      </c>
      <c r="G21" s="30">
        <f t="shared" si="0"/>
        <v>1.3148148148148149</v>
      </c>
      <c r="H21" s="14">
        <f t="shared" si="1"/>
        <v>1783.9556851851835</v>
      </c>
      <c r="I21" s="14">
        <f t="shared" si="2"/>
        <v>286.53660618679334</v>
      </c>
      <c r="J21" s="14">
        <f t="shared" si="3"/>
        <v>1356.8113661971818</v>
      </c>
      <c r="K21" s="14">
        <f t="shared" si="4"/>
        <v>1622.8598021576659</v>
      </c>
      <c r="L21" s="27">
        <f t="shared" si="5"/>
        <v>1.1960835843424236</v>
      </c>
      <c r="M21" s="27">
        <f t="shared" si="6"/>
        <v>0.90969737400691364</v>
      </c>
      <c r="N21" s="14">
        <v>1833.7099599838257</v>
      </c>
      <c r="O21" s="14">
        <v>77015.806335449219</v>
      </c>
      <c r="P21" s="14">
        <v>3025.4398550987244</v>
      </c>
      <c r="Q21" s="14">
        <v>431.59998607635498</v>
      </c>
      <c r="R21" s="14">
        <v>2342.6598987579346</v>
      </c>
      <c r="S21" s="14">
        <f t="shared" si="7"/>
        <v>84649.216035366058</v>
      </c>
      <c r="T21" s="20">
        <f t="shared" si="8"/>
        <v>285.20433162635715</v>
      </c>
      <c r="U21" s="14">
        <v>53983.657845973969</v>
      </c>
      <c r="V21" s="20">
        <f t="shared" si="9"/>
        <v>181.88441400655645</v>
      </c>
    </row>
    <row r="22" spans="1:22" x14ac:dyDescent="0.25">
      <c r="A22" s="9" t="s">
        <v>260</v>
      </c>
      <c r="B22" s="33">
        <v>135934</v>
      </c>
      <c r="C22" s="13">
        <v>140</v>
      </c>
      <c r="D22" s="13">
        <v>864</v>
      </c>
      <c r="E22" s="14">
        <v>194232.45519999997</v>
      </c>
      <c r="F22" s="13">
        <v>221</v>
      </c>
      <c r="G22" s="30">
        <f t="shared" si="0"/>
        <v>1.5785714285714285</v>
      </c>
      <c r="H22" s="14">
        <f t="shared" si="1"/>
        <v>1387.3746799999997</v>
      </c>
      <c r="I22" s="14">
        <f t="shared" si="2"/>
        <v>224.80608240740736</v>
      </c>
      <c r="J22" s="14">
        <f t="shared" si="3"/>
        <v>878.87988778280533</v>
      </c>
      <c r="K22" s="14">
        <f t="shared" si="4"/>
        <v>1428.873241425986</v>
      </c>
      <c r="L22" s="27">
        <f t="shared" si="5"/>
        <v>1.6257889858313594</v>
      </c>
      <c r="M22" s="27">
        <f t="shared" si="6"/>
        <v>1.0299115747347978</v>
      </c>
      <c r="N22" s="14">
        <v>49.5</v>
      </c>
      <c r="O22" s="14">
        <v>458.91996765136719</v>
      </c>
      <c r="P22" s="14">
        <v>0</v>
      </c>
      <c r="Q22" s="14">
        <v>8.8899991512298584</v>
      </c>
      <c r="R22" s="14">
        <v>0</v>
      </c>
      <c r="S22" s="14">
        <f t="shared" si="7"/>
        <v>517.30996680259705</v>
      </c>
      <c r="T22" s="20">
        <f t="shared" si="8"/>
        <v>3.8055965895404906</v>
      </c>
      <c r="U22" s="14">
        <v>8710.8396530151367</v>
      </c>
      <c r="V22" s="20">
        <f t="shared" si="9"/>
        <v>64.081389887850989</v>
      </c>
    </row>
    <row r="23" spans="1:22" x14ac:dyDescent="0.25">
      <c r="A23" s="9" t="s">
        <v>210</v>
      </c>
      <c r="B23" s="33">
        <v>118921</v>
      </c>
      <c r="C23" s="13">
        <v>75</v>
      </c>
      <c r="D23" s="13">
        <v>255</v>
      </c>
      <c r="E23" s="14">
        <v>71809.970199999982</v>
      </c>
      <c r="F23" s="13">
        <v>81</v>
      </c>
      <c r="G23" s="30">
        <f t="shared" si="0"/>
        <v>1.08</v>
      </c>
      <c r="H23" s="14">
        <f t="shared" si="1"/>
        <v>957.46626933333312</v>
      </c>
      <c r="I23" s="14">
        <f t="shared" si="2"/>
        <v>281.60772627450973</v>
      </c>
      <c r="J23" s="14">
        <f t="shared" si="3"/>
        <v>886.54284197530842</v>
      </c>
      <c r="K23" s="14">
        <f t="shared" si="4"/>
        <v>603.84600028590387</v>
      </c>
      <c r="L23" s="27">
        <f t="shared" si="5"/>
        <v>0.68112444395859428</v>
      </c>
      <c r="M23" s="27">
        <f t="shared" si="6"/>
        <v>0.63067078144314292</v>
      </c>
      <c r="N23" s="14">
        <v>1330.3799705505371</v>
      </c>
      <c r="O23" s="14">
        <v>2601.3698978424072</v>
      </c>
      <c r="P23" s="14">
        <v>1104.2899656295776</v>
      </c>
      <c r="Q23" s="14">
        <v>710.84996795654297</v>
      </c>
      <c r="R23" s="14">
        <v>2162.0699067115784</v>
      </c>
      <c r="S23" s="14">
        <f t="shared" si="7"/>
        <v>7908.9597086906433</v>
      </c>
      <c r="T23" s="20">
        <f t="shared" si="8"/>
        <v>66.505997331763467</v>
      </c>
      <c r="U23" s="14">
        <v>12800.809508800507</v>
      </c>
      <c r="V23" s="20">
        <f t="shared" si="9"/>
        <v>107.64128714693373</v>
      </c>
    </row>
    <row r="24" spans="1:22" x14ac:dyDescent="0.25">
      <c r="A24" s="9" t="s">
        <v>211</v>
      </c>
      <c r="B24" s="33">
        <v>330759</v>
      </c>
      <c r="C24" s="13">
        <v>408</v>
      </c>
      <c r="D24" s="13">
        <v>1643</v>
      </c>
      <c r="E24" s="14">
        <v>517240.95939999894</v>
      </c>
      <c r="F24" s="13">
        <v>478</v>
      </c>
      <c r="G24" s="30">
        <f t="shared" si="0"/>
        <v>1.1715686274509804</v>
      </c>
      <c r="H24" s="14">
        <f t="shared" si="1"/>
        <v>1267.7474495098013</v>
      </c>
      <c r="I24" s="14">
        <f t="shared" si="2"/>
        <v>314.81494790018195</v>
      </c>
      <c r="J24" s="14">
        <f t="shared" si="3"/>
        <v>1082.0940573221735</v>
      </c>
      <c r="K24" s="14">
        <f t="shared" si="4"/>
        <v>1563.8001064218931</v>
      </c>
      <c r="L24" s="27">
        <f t="shared" si="5"/>
        <v>1.4451609782349082</v>
      </c>
      <c r="M24" s="27">
        <f t="shared" si="6"/>
        <v>1.2335265253553191</v>
      </c>
      <c r="N24" s="14">
        <v>15875.16934967041</v>
      </c>
      <c r="O24" s="14">
        <v>9291.2496662139893</v>
      </c>
      <c r="P24" s="14">
        <v>7573.3397331237793</v>
      </c>
      <c r="Q24" s="14">
        <v>16319.119513034821</v>
      </c>
      <c r="R24" s="14">
        <v>8095.7996687889099</v>
      </c>
      <c r="S24" s="14">
        <f t="shared" si="7"/>
        <v>57154.677930831909</v>
      </c>
      <c r="T24" s="20">
        <f t="shared" si="8"/>
        <v>172.79855704858193</v>
      </c>
      <c r="U24" s="14">
        <v>59091.567464351654</v>
      </c>
      <c r="V24" s="20">
        <f t="shared" si="9"/>
        <v>178.6544507159341</v>
      </c>
    </row>
    <row r="25" spans="1:22" x14ac:dyDescent="0.25">
      <c r="A25" s="9" t="s">
        <v>37</v>
      </c>
      <c r="B25" s="33">
        <v>340129</v>
      </c>
      <c r="C25" s="13">
        <v>352</v>
      </c>
      <c r="D25" s="13">
        <v>1979</v>
      </c>
      <c r="E25" s="14">
        <v>596431.6613000005</v>
      </c>
      <c r="F25" s="13">
        <v>501</v>
      </c>
      <c r="G25" s="30">
        <f t="shared" si="0"/>
        <v>1.4232954545454546</v>
      </c>
      <c r="H25" s="14">
        <f t="shared" si="1"/>
        <v>1694.4081286931832</v>
      </c>
      <c r="I25" s="14">
        <f t="shared" si="2"/>
        <v>301.38032405255206</v>
      </c>
      <c r="J25" s="14">
        <f t="shared" si="3"/>
        <v>1190.4823578842324</v>
      </c>
      <c r="K25" s="14">
        <f t="shared" si="4"/>
        <v>1753.5454527546915</v>
      </c>
      <c r="L25" s="27">
        <f t="shared" si="5"/>
        <v>1.4729705494091947</v>
      </c>
      <c r="M25" s="27">
        <f t="shared" si="6"/>
        <v>1.0349014638563603</v>
      </c>
      <c r="N25" s="14">
        <v>14653.109546661377</v>
      </c>
      <c r="O25" s="14">
        <v>23700.969039916992</v>
      </c>
      <c r="P25" s="14">
        <v>1075.2199747562408</v>
      </c>
      <c r="Q25" s="14">
        <v>6947.9097352027893</v>
      </c>
      <c r="R25" s="14">
        <v>2097.5899133682251</v>
      </c>
      <c r="S25" s="14">
        <f t="shared" si="7"/>
        <v>48474.798209905624</v>
      </c>
      <c r="T25" s="20">
        <f t="shared" si="8"/>
        <v>142.5188625783324</v>
      </c>
      <c r="U25" s="14">
        <v>46691.668076515198</v>
      </c>
      <c r="V25" s="20">
        <f t="shared" si="9"/>
        <v>137.27635125647973</v>
      </c>
    </row>
    <row r="26" spans="1:22" x14ac:dyDescent="0.25">
      <c r="A26" s="9" t="s">
        <v>247</v>
      </c>
      <c r="B26" s="33">
        <v>296206</v>
      </c>
      <c r="C26" s="13">
        <v>256</v>
      </c>
      <c r="D26" s="13">
        <v>1764</v>
      </c>
      <c r="E26" s="14">
        <v>371167.39289999986</v>
      </c>
      <c r="F26" s="13">
        <v>423</v>
      </c>
      <c r="G26" s="30">
        <f t="shared" si="0"/>
        <v>1.65234375</v>
      </c>
      <c r="H26" s="14">
        <f t="shared" si="1"/>
        <v>1449.8726285156245</v>
      </c>
      <c r="I26" s="14">
        <f t="shared" si="2"/>
        <v>210.41235425170061</v>
      </c>
      <c r="J26" s="14">
        <f t="shared" si="3"/>
        <v>877.46428581560247</v>
      </c>
      <c r="K26" s="14">
        <f t="shared" si="4"/>
        <v>1253.0718246760696</v>
      </c>
      <c r="L26" s="27">
        <f t="shared" si="5"/>
        <v>1.4280602013463601</v>
      </c>
      <c r="M26" s="27">
        <f t="shared" si="6"/>
        <v>0.86426338426635507</v>
      </c>
      <c r="N26" s="14">
        <v>9926.1296234130859</v>
      </c>
      <c r="O26" s="14">
        <v>57663.888042449951</v>
      </c>
      <c r="P26" s="14">
        <v>14943.839456558228</v>
      </c>
      <c r="Q26" s="14">
        <v>963.40998077392578</v>
      </c>
      <c r="R26" s="14">
        <v>120.87999725341797</v>
      </c>
      <c r="S26" s="14">
        <f t="shared" si="7"/>
        <v>83618.147100448608</v>
      </c>
      <c r="T26" s="20">
        <f t="shared" si="8"/>
        <v>282.29727655904543</v>
      </c>
      <c r="U26" s="14">
        <v>56833.007956504822</v>
      </c>
      <c r="V26" s="20">
        <f t="shared" si="9"/>
        <v>191.86987419736542</v>
      </c>
    </row>
    <row r="27" spans="1:22" x14ac:dyDescent="0.25">
      <c r="A27" s="9" t="s">
        <v>231</v>
      </c>
      <c r="B27" s="33">
        <v>477497</v>
      </c>
      <c r="C27" s="13">
        <v>391</v>
      </c>
      <c r="D27" s="13">
        <v>2581</v>
      </c>
      <c r="E27" s="14">
        <v>613990.80309999874</v>
      </c>
      <c r="F27" s="13">
        <v>563</v>
      </c>
      <c r="G27" s="30">
        <f t="shared" si="0"/>
        <v>1.4398976982097187</v>
      </c>
      <c r="H27" s="14">
        <f t="shared" si="1"/>
        <v>1570.3089593350351</v>
      </c>
      <c r="I27" s="14">
        <f t="shared" si="2"/>
        <v>237.88872650135556</v>
      </c>
      <c r="J27" s="14">
        <f t="shared" si="3"/>
        <v>1090.5698101243318</v>
      </c>
      <c r="K27" s="14">
        <f t="shared" si="4"/>
        <v>1285.8526924776463</v>
      </c>
      <c r="L27" s="27">
        <f t="shared" si="5"/>
        <v>1.1790649993612525</v>
      </c>
      <c r="M27" s="27">
        <f t="shared" si="6"/>
        <v>0.81885331216740631</v>
      </c>
      <c r="N27" s="14">
        <v>3324.9698626995087</v>
      </c>
      <c r="O27" s="14">
        <v>6681.6497468948364</v>
      </c>
      <c r="P27" s="14">
        <v>1670.7099478244781</v>
      </c>
      <c r="Q27" s="14">
        <v>1858.5599160194397</v>
      </c>
      <c r="R27" s="14">
        <v>1196.9399514198303</v>
      </c>
      <c r="S27" s="14">
        <f t="shared" si="7"/>
        <v>14732.829424858093</v>
      </c>
      <c r="T27" s="20">
        <f t="shared" si="8"/>
        <v>30.854286885274867</v>
      </c>
      <c r="U27" s="14">
        <v>92272.596329689026</v>
      </c>
      <c r="V27" s="20">
        <f t="shared" si="9"/>
        <v>193.2422535213604</v>
      </c>
    </row>
    <row r="28" spans="1:22" x14ac:dyDescent="0.25">
      <c r="A28" s="9" t="s">
        <v>38</v>
      </c>
      <c r="B28" s="33">
        <v>329136</v>
      </c>
      <c r="C28" s="13">
        <v>144</v>
      </c>
      <c r="D28" s="13">
        <v>847</v>
      </c>
      <c r="E28" s="14">
        <v>219905.91700000004</v>
      </c>
      <c r="F28" s="13">
        <v>190</v>
      </c>
      <c r="G28" s="30">
        <f t="shared" si="0"/>
        <v>1.3194444444444444</v>
      </c>
      <c r="H28" s="14">
        <f t="shared" si="1"/>
        <v>1527.1244236111115</v>
      </c>
      <c r="I28" s="14">
        <f t="shared" si="2"/>
        <v>259.62918181818185</v>
      </c>
      <c r="J28" s="14">
        <f t="shared" si="3"/>
        <v>1157.399563157895</v>
      </c>
      <c r="K28" s="14">
        <f t="shared" si="4"/>
        <v>668.13085472266789</v>
      </c>
      <c r="L28" s="27">
        <f t="shared" si="5"/>
        <v>0.57726897088133777</v>
      </c>
      <c r="M28" s="27">
        <f t="shared" si="6"/>
        <v>0.43750911477322441</v>
      </c>
      <c r="N28" s="14">
        <v>12620.299529075623</v>
      </c>
      <c r="O28" s="14">
        <v>8479.3896827697754</v>
      </c>
      <c r="P28" s="14">
        <v>1993.5299372673035</v>
      </c>
      <c r="Q28" s="14">
        <v>2021.3599333763123</v>
      </c>
      <c r="R28" s="14">
        <v>1351.2299563884735</v>
      </c>
      <c r="S28" s="14">
        <f t="shared" si="7"/>
        <v>26465.809038877487</v>
      </c>
      <c r="T28" s="20">
        <f t="shared" si="8"/>
        <v>80.409949196920067</v>
      </c>
      <c r="U28" s="14">
        <v>65889.097372114658</v>
      </c>
      <c r="V28" s="20">
        <f t="shared" si="9"/>
        <v>200.18806017000466</v>
      </c>
    </row>
    <row r="29" spans="1:22" x14ac:dyDescent="0.25">
      <c r="A29" s="9" t="s">
        <v>170</v>
      </c>
      <c r="B29" s="33">
        <v>196283</v>
      </c>
      <c r="C29" s="13">
        <v>274</v>
      </c>
      <c r="D29" s="13">
        <v>943</v>
      </c>
      <c r="E29" s="14">
        <v>354101.06440000073</v>
      </c>
      <c r="F29" s="13">
        <v>416</v>
      </c>
      <c r="G29" s="30">
        <f t="shared" si="0"/>
        <v>1.5182481751824817</v>
      </c>
      <c r="H29" s="14">
        <f t="shared" si="1"/>
        <v>1292.3396510948933</v>
      </c>
      <c r="I29" s="14">
        <f t="shared" si="2"/>
        <v>375.50484029692547</v>
      </c>
      <c r="J29" s="14">
        <f t="shared" si="3"/>
        <v>851.20448173077102</v>
      </c>
      <c r="K29" s="14">
        <f t="shared" si="4"/>
        <v>1804.0332805184389</v>
      </c>
      <c r="L29" s="27">
        <f t="shared" si="5"/>
        <v>2.1193888416215363</v>
      </c>
      <c r="M29" s="27">
        <f t="shared" si="6"/>
        <v>1.3959436120295696</v>
      </c>
      <c r="N29" s="14">
        <v>174.38999247550964</v>
      </c>
      <c r="O29" s="14">
        <v>14559.789480209351</v>
      </c>
      <c r="P29" s="14">
        <v>23186.448930740356</v>
      </c>
      <c r="Q29" s="14">
        <v>714.99998760223389</v>
      </c>
      <c r="R29" s="14">
        <v>0</v>
      </c>
      <c r="S29" s="14">
        <f t="shared" si="7"/>
        <v>38635.628391027451</v>
      </c>
      <c r="T29" s="20">
        <f t="shared" si="8"/>
        <v>196.83634543504763</v>
      </c>
      <c r="U29" s="14">
        <v>27181.388942301273</v>
      </c>
      <c r="V29" s="20">
        <f t="shared" si="9"/>
        <v>138.48060678867387</v>
      </c>
    </row>
    <row r="30" spans="1:22" x14ac:dyDescent="0.25">
      <c r="A30" s="9" t="s">
        <v>212</v>
      </c>
      <c r="B30" s="33">
        <v>213331</v>
      </c>
      <c r="C30" s="13">
        <v>333</v>
      </c>
      <c r="D30" s="13">
        <v>1756</v>
      </c>
      <c r="E30" s="14">
        <v>468045.20599999966</v>
      </c>
      <c r="F30" s="13">
        <v>446</v>
      </c>
      <c r="G30" s="30">
        <f t="shared" si="0"/>
        <v>1.3393393393393394</v>
      </c>
      <c r="H30" s="14">
        <f t="shared" si="1"/>
        <v>1405.541159159158</v>
      </c>
      <c r="I30" s="14">
        <f t="shared" si="2"/>
        <v>266.54055011389499</v>
      </c>
      <c r="J30" s="14">
        <f t="shared" si="3"/>
        <v>1049.4287130044836</v>
      </c>
      <c r="K30" s="14">
        <f t="shared" si="4"/>
        <v>2193.985899845778</v>
      </c>
      <c r="L30" s="27">
        <f t="shared" si="5"/>
        <v>2.0906478664610395</v>
      </c>
      <c r="M30" s="27">
        <f t="shared" si="6"/>
        <v>1.5609545729406415</v>
      </c>
      <c r="N30" s="14">
        <v>4696.1098029613495</v>
      </c>
      <c r="O30" s="14">
        <v>33388.518531799316</v>
      </c>
      <c r="P30" s="14">
        <v>3867.589861869812</v>
      </c>
      <c r="Q30" s="14">
        <v>783.62996196746826</v>
      </c>
      <c r="R30" s="14">
        <v>3649.3998584747314</v>
      </c>
      <c r="S30" s="14">
        <f t="shared" si="7"/>
        <v>46385.248017072678</v>
      </c>
      <c r="T30" s="20">
        <f t="shared" si="8"/>
        <v>217.43322825596223</v>
      </c>
      <c r="U30" s="14">
        <v>45992.438263893127</v>
      </c>
      <c r="V30" s="20">
        <f t="shared" si="9"/>
        <v>215.5919123985409</v>
      </c>
    </row>
    <row r="31" spans="1:22" x14ac:dyDescent="0.25">
      <c r="A31" s="9" t="s">
        <v>133</v>
      </c>
      <c r="B31" s="33">
        <v>864819</v>
      </c>
      <c r="C31" s="13">
        <v>783</v>
      </c>
      <c r="D31" s="13">
        <v>5951</v>
      </c>
      <c r="E31" s="14">
        <v>1202168.499900002</v>
      </c>
      <c r="F31" s="13">
        <v>1236</v>
      </c>
      <c r="G31" s="30">
        <f t="shared" si="0"/>
        <v>1.578544061302682</v>
      </c>
      <c r="H31" s="14">
        <f t="shared" si="1"/>
        <v>1535.3365260536425</v>
      </c>
      <c r="I31" s="14">
        <f t="shared" si="2"/>
        <v>202.01117457570192</v>
      </c>
      <c r="J31" s="14">
        <f t="shared" si="3"/>
        <v>972.62823616505023</v>
      </c>
      <c r="K31" s="14">
        <f t="shared" si="4"/>
        <v>1390.0810457448347</v>
      </c>
      <c r="L31" s="27">
        <f t="shared" si="5"/>
        <v>1.4292007923045169</v>
      </c>
      <c r="M31" s="27">
        <f t="shared" si="6"/>
        <v>0.90539176405698774</v>
      </c>
      <c r="N31" s="14">
        <v>8330.4797236919403</v>
      </c>
      <c r="O31" s="14">
        <v>6431.2697262763977</v>
      </c>
      <c r="P31" s="14">
        <v>5347.1298232078552</v>
      </c>
      <c r="Q31" s="14">
        <v>6150.0098326206207</v>
      </c>
      <c r="R31" s="14">
        <v>1395.7199544906616</v>
      </c>
      <c r="S31" s="14">
        <f t="shared" si="7"/>
        <v>27654.609060287476</v>
      </c>
      <c r="T31" s="20">
        <f t="shared" si="8"/>
        <v>31.977337524137972</v>
      </c>
      <c r="U31" s="14">
        <v>193564.9819316864</v>
      </c>
      <c r="V31" s="20">
        <f t="shared" si="9"/>
        <v>223.82137988606451</v>
      </c>
    </row>
    <row r="32" spans="1:22" x14ac:dyDescent="0.25">
      <c r="A32" s="9" t="s">
        <v>39</v>
      </c>
      <c r="B32" s="33">
        <v>256865</v>
      </c>
      <c r="C32" s="13">
        <v>171</v>
      </c>
      <c r="D32" s="13">
        <v>771</v>
      </c>
      <c r="E32" s="14">
        <v>288061.36560000002</v>
      </c>
      <c r="F32" s="13">
        <v>256</v>
      </c>
      <c r="G32" s="30">
        <f t="shared" si="0"/>
        <v>1.4970760233918128</v>
      </c>
      <c r="H32" s="14">
        <f t="shared" si="1"/>
        <v>1684.5693894736844</v>
      </c>
      <c r="I32" s="14">
        <f t="shared" si="2"/>
        <v>373.62044824902728</v>
      </c>
      <c r="J32" s="14">
        <f t="shared" si="3"/>
        <v>1125.2397093750001</v>
      </c>
      <c r="K32" s="14">
        <f t="shared" si="4"/>
        <v>1121.4504334961946</v>
      </c>
      <c r="L32" s="27">
        <f t="shared" si="5"/>
        <v>0.99663247231035756</v>
      </c>
      <c r="M32" s="27">
        <f t="shared" si="6"/>
        <v>0.66571934673855915</v>
      </c>
      <c r="N32" s="14">
        <v>12539.029503583908</v>
      </c>
      <c r="O32" s="14">
        <v>15653.889430999756</v>
      </c>
      <c r="P32" s="14">
        <v>7331.739764213562</v>
      </c>
      <c r="Q32" s="14">
        <v>1237.4699376821518</v>
      </c>
      <c r="R32" s="14">
        <v>1056.4999618530273</v>
      </c>
      <c r="S32" s="14">
        <f t="shared" si="7"/>
        <v>37818.628598332405</v>
      </c>
      <c r="T32" s="20">
        <f t="shared" si="8"/>
        <v>147.23153640368443</v>
      </c>
      <c r="U32" s="14">
        <v>29950.118712544441</v>
      </c>
      <c r="V32" s="20">
        <f t="shared" si="9"/>
        <v>116.59867522840574</v>
      </c>
    </row>
    <row r="33" spans="1:22" x14ac:dyDescent="0.25">
      <c r="A33" s="9" t="s">
        <v>114</v>
      </c>
      <c r="B33" s="33">
        <v>131900</v>
      </c>
      <c r="C33" s="13">
        <v>129</v>
      </c>
      <c r="D33" s="13">
        <v>818</v>
      </c>
      <c r="E33" s="14">
        <v>185543.33019999979</v>
      </c>
      <c r="F33" s="13">
        <v>210</v>
      </c>
      <c r="G33" s="30">
        <f t="shared" si="0"/>
        <v>1.6279069767441861</v>
      </c>
      <c r="H33" s="14">
        <f t="shared" si="1"/>
        <v>1438.3203891472851</v>
      </c>
      <c r="I33" s="14">
        <f t="shared" si="2"/>
        <v>226.82558704156455</v>
      </c>
      <c r="J33" s="14">
        <f t="shared" si="3"/>
        <v>883.53966761904667</v>
      </c>
      <c r="K33" s="14">
        <f t="shared" si="4"/>
        <v>1406.6969689158436</v>
      </c>
      <c r="L33" s="27">
        <f t="shared" si="5"/>
        <v>1.5921152388172857</v>
      </c>
      <c r="M33" s="27">
        <f t="shared" si="6"/>
        <v>0.97801364670204693</v>
      </c>
      <c r="N33" s="14">
        <v>5663.1798934936523</v>
      </c>
      <c r="O33" s="14">
        <v>38633.078605651855</v>
      </c>
      <c r="P33" s="14">
        <v>6627.3597965240479</v>
      </c>
      <c r="Q33" s="14">
        <v>1585.1499786376953</v>
      </c>
      <c r="R33" s="14">
        <v>200.55999374389648</v>
      </c>
      <c r="S33" s="14">
        <f t="shared" si="7"/>
        <v>52709.328268051147</v>
      </c>
      <c r="T33" s="20">
        <f t="shared" si="8"/>
        <v>399.61583220660458</v>
      </c>
      <c r="U33" s="14">
        <v>29361.67867565155</v>
      </c>
      <c r="V33" s="20">
        <f t="shared" si="9"/>
        <v>222.60560027029226</v>
      </c>
    </row>
    <row r="34" spans="1:22" x14ac:dyDescent="0.25">
      <c r="A34" s="9" t="s">
        <v>240</v>
      </c>
      <c r="B34" s="33">
        <v>212388</v>
      </c>
      <c r="C34" s="13">
        <v>286</v>
      </c>
      <c r="D34" s="13">
        <v>1707</v>
      </c>
      <c r="E34" s="14">
        <v>494264.45139999961</v>
      </c>
      <c r="F34" s="13">
        <v>333</v>
      </c>
      <c r="G34" s="30">
        <f t="shared" si="0"/>
        <v>1.1643356643356644</v>
      </c>
      <c r="H34" s="14">
        <f t="shared" si="1"/>
        <v>1728.1973825174812</v>
      </c>
      <c r="I34" s="14">
        <f t="shared" si="2"/>
        <v>289.55152396016382</v>
      </c>
      <c r="J34" s="14">
        <f t="shared" si="3"/>
        <v>1484.2776318318306</v>
      </c>
      <c r="K34" s="14">
        <f t="shared" si="4"/>
        <v>2327.1769186583028</v>
      </c>
      <c r="L34" s="27">
        <f t="shared" si="5"/>
        <v>1.567885191253743</v>
      </c>
      <c r="M34" s="27">
        <f t="shared" si="6"/>
        <v>1.3465920861818934</v>
      </c>
      <c r="N34" s="14">
        <v>10491.469554424286</v>
      </c>
      <c r="O34" s="14">
        <v>41285.298028945923</v>
      </c>
      <c r="P34" s="14">
        <v>7324.2496910095215</v>
      </c>
      <c r="Q34" s="14">
        <v>1887.1299061775208</v>
      </c>
      <c r="R34" s="14">
        <v>1910.5499238967896</v>
      </c>
      <c r="S34" s="14">
        <f t="shared" si="7"/>
        <v>62898.697104454041</v>
      </c>
      <c r="T34" s="20">
        <f t="shared" si="8"/>
        <v>296.14995717485942</v>
      </c>
      <c r="U34" s="14">
        <v>50897.577775001526</v>
      </c>
      <c r="V34" s="20">
        <f t="shared" si="9"/>
        <v>239.64431971204365</v>
      </c>
    </row>
    <row r="35" spans="1:22" x14ac:dyDescent="0.25">
      <c r="A35" s="9" t="s">
        <v>142</v>
      </c>
      <c r="B35" s="33">
        <v>178018</v>
      </c>
      <c r="C35" s="13">
        <v>138</v>
      </c>
      <c r="D35" s="13">
        <v>838</v>
      </c>
      <c r="E35" s="14">
        <v>199232.6087999999</v>
      </c>
      <c r="F35" s="13">
        <v>217</v>
      </c>
      <c r="G35" s="30">
        <f t="shared" si="0"/>
        <v>1.5724637681159421</v>
      </c>
      <c r="H35" s="14">
        <f t="shared" si="1"/>
        <v>1443.7145565217384</v>
      </c>
      <c r="I35" s="14">
        <f t="shared" si="2"/>
        <v>237.74774319809057</v>
      </c>
      <c r="J35" s="14">
        <f t="shared" si="3"/>
        <v>918.12262119815625</v>
      </c>
      <c r="K35" s="14">
        <f t="shared" si="4"/>
        <v>1119.1711444910059</v>
      </c>
      <c r="L35" s="27">
        <f t="shared" si="5"/>
        <v>1.2189778561718478</v>
      </c>
      <c r="M35" s="27">
        <f t="shared" si="6"/>
        <v>0.77520250761158982</v>
      </c>
      <c r="N35" s="14">
        <v>4758.7198579311371</v>
      </c>
      <c r="O35" s="14">
        <v>42740.738410949707</v>
      </c>
      <c r="P35" s="14">
        <v>561.99996948242187</v>
      </c>
      <c r="Q35" s="14">
        <v>3388.1798868179321</v>
      </c>
      <c r="R35" s="14">
        <v>1482.3199586868286</v>
      </c>
      <c r="S35" s="14">
        <f t="shared" si="7"/>
        <v>52931.958083868027</v>
      </c>
      <c r="T35" s="20">
        <f t="shared" si="8"/>
        <v>297.3404828942468</v>
      </c>
      <c r="U35" s="14">
        <v>28775.498685836792</v>
      </c>
      <c r="V35" s="20">
        <f t="shared" si="9"/>
        <v>161.64375897851224</v>
      </c>
    </row>
    <row r="36" spans="1:22" x14ac:dyDescent="0.25">
      <c r="A36" s="9" t="s">
        <v>40</v>
      </c>
      <c r="B36" s="33">
        <v>194600</v>
      </c>
      <c r="C36" s="13">
        <v>174</v>
      </c>
      <c r="D36" s="13">
        <v>709</v>
      </c>
      <c r="E36" s="14">
        <v>269516.08350000001</v>
      </c>
      <c r="F36" s="13">
        <v>231</v>
      </c>
      <c r="G36" s="30">
        <f t="shared" si="0"/>
        <v>1.3275862068965518</v>
      </c>
      <c r="H36" s="14">
        <f t="shared" si="1"/>
        <v>1548.9430086206896</v>
      </c>
      <c r="I36" s="14">
        <f t="shared" si="2"/>
        <v>380.1355197461213</v>
      </c>
      <c r="J36" s="14">
        <f t="shared" si="3"/>
        <v>1166.7362922077923</v>
      </c>
      <c r="K36" s="14">
        <f t="shared" si="4"/>
        <v>1384.9747353545736</v>
      </c>
      <c r="L36" s="27">
        <f t="shared" si="5"/>
        <v>1.1870503597122302</v>
      </c>
      <c r="M36" s="27">
        <f t="shared" si="6"/>
        <v>0.89414182939362796</v>
      </c>
      <c r="N36" s="14">
        <v>18940.659294605255</v>
      </c>
      <c r="O36" s="14">
        <v>1000.7899513244629</v>
      </c>
      <c r="P36" s="14">
        <v>363.13998937606812</v>
      </c>
      <c r="Q36" s="14">
        <v>4671.9497978687286</v>
      </c>
      <c r="R36" s="14">
        <v>2415.7799015045166</v>
      </c>
      <c r="S36" s="14">
        <f t="shared" si="7"/>
        <v>27392.318934679031</v>
      </c>
      <c r="T36" s="20">
        <f t="shared" si="8"/>
        <v>140.76217335395185</v>
      </c>
      <c r="U36" s="14">
        <v>55810.127765655518</v>
      </c>
      <c r="V36" s="20">
        <f t="shared" si="9"/>
        <v>286.79407896020308</v>
      </c>
    </row>
    <row r="37" spans="1:22" x14ac:dyDescent="0.25">
      <c r="A37" s="9" t="s">
        <v>171</v>
      </c>
      <c r="B37" s="33">
        <v>214744</v>
      </c>
      <c r="C37" s="13">
        <v>189</v>
      </c>
      <c r="D37" s="13">
        <v>1400</v>
      </c>
      <c r="E37" s="14">
        <v>249201.10379999969</v>
      </c>
      <c r="F37" s="13">
        <v>349</v>
      </c>
      <c r="G37" s="30">
        <f t="shared" si="0"/>
        <v>1.8465608465608465</v>
      </c>
      <c r="H37" s="14">
        <f t="shared" si="1"/>
        <v>1318.524358730157</v>
      </c>
      <c r="I37" s="14">
        <f t="shared" si="2"/>
        <v>178.00078842857121</v>
      </c>
      <c r="J37" s="14">
        <f t="shared" si="3"/>
        <v>714.04327736389598</v>
      </c>
      <c r="K37" s="14">
        <f t="shared" si="4"/>
        <v>1160.4566544350469</v>
      </c>
      <c r="L37" s="27">
        <f t="shared" si="5"/>
        <v>1.625190925008382</v>
      </c>
      <c r="M37" s="27">
        <f t="shared" si="6"/>
        <v>0.88011772156614387</v>
      </c>
      <c r="N37" s="14">
        <v>1699.1299619674683</v>
      </c>
      <c r="O37" s="14">
        <v>8206.269702911377</v>
      </c>
      <c r="P37" s="14">
        <v>9835.7496166229248</v>
      </c>
      <c r="Q37" s="14">
        <v>354.5999755859375</v>
      </c>
      <c r="R37" s="14">
        <v>0</v>
      </c>
      <c r="S37" s="14">
        <f t="shared" si="7"/>
        <v>20095.749257087708</v>
      </c>
      <c r="T37" s="20">
        <f t="shared" si="8"/>
        <v>93.580026715939482</v>
      </c>
      <c r="U37" s="14">
        <v>34272.528600215912</v>
      </c>
      <c r="V37" s="20">
        <f t="shared" si="9"/>
        <v>159.59714171392872</v>
      </c>
    </row>
    <row r="38" spans="1:22" x14ac:dyDescent="0.25">
      <c r="A38" s="9" t="s">
        <v>261</v>
      </c>
      <c r="B38" s="33">
        <v>326216</v>
      </c>
      <c r="C38" s="13">
        <v>233</v>
      </c>
      <c r="D38" s="13">
        <v>1789</v>
      </c>
      <c r="E38" s="14">
        <v>483815.23529999988</v>
      </c>
      <c r="F38" s="13">
        <v>325</v>
      </c>
      <c r="G38" s="30">
        <f t="shared" si="0"/>
        <v>1.3948497854077253</v>
      </c>
      <c r="H38" s="14">
        <f t="shared" si="1"/>
        <v>2076.4602373390553</v>
      </c>
      <c r="I38" s="14">
        <f t="shared" si="2"/>
        <v>270.4389241475684</v>
      </c>
      <c r="J38" s="14">
        <f t="shared" si="3"/>
        <v>1488.6622624615381</v>
      </c>
      <c r="K38" s="14">
        <f t="shared" si="4"/>
        <v>1483.113137614341</v>
      </c>
      <c r="L38" s="27">
        <f t="shared" si="5"/>
        <v>0.99627240846555654</v>
      </c>
      <c r="M38" s="27">
        <f t="shared" si="6"/>
        <v>0.7142506805306913</v>
      </c>
      <c r="N38" s="14">
        <v>37321.678746938705</v>
      </c>
      <c r="O38" s="14">
        <v>335.93997955322266</v>
      </c>
      <c r="P38" s="14">
        <v>8732.0597076416016</v>
      </c>
      <c r="Q38" s="14">
        <v>1121.5599234104156</v>
      </c>
      <c r="R38" s="14">
        <v>184.55998611450195</v>
      </c>
      <c r="S38" s="14">
        <f t="shared" si="7"/>
        <v>47695.798343658447</v>
      </c>
      <c r="T38" s="20">
        <f t="shared" si="8"/>
        <v>146.20925504468954</v>
      </c>
      <c r="U38" s="14">
        <v>61795.107584476471</v>
      </c>
      <c r="V38" s="20">
        <f t="shared" si="9"/>
        <v>189.43003281407556</v>
      </c>
    </row>
    <row r="39" spans="1:22" x14ac:dyDescent="0.25">
      <c r="A39" s="9" t="s">
        <v>183</v>
      </c>
      <c r="B39" s="33">
        <v>173686</v>
      </c>
      <c r="C39" s="13">
        <v>172</v>
      </c>
      <c r="D39" s="13">
        <v>1073</v>
      </c>
      <c r="E39" s="14">
        <v>281803.12809999997</v>
      </c>
      <c r="F39" s="13">
        <v>253</v>
      </c>
      <c r="G39" s="30">
        <f t="shared" si="0"/>
        <v>1.4709302325581395</v>
      </c>
      <c r="H39" s="14">
        <f t="shared" si="1"/>
        <v>1638.3902796511627</v>
      </c>
      <c r="I39" s="14">
        <f t="shared" si="2"/>
        <v>262.6310606710158</v>
      </c>
      <c r="J39" s="14">
        <f t="shared" si="3"/>
        <v>1113.8463561264821</v>
      </c>
      <c r="K39" s="14">
        <f t="shared" si="4"/>
        <v>1622.4861422336858</v>
      </c>
      <c r="L39" s="27">
        <f t="shared" si="5"/>
        <v>1.4566516587404856</v>
      </c>
      <c r="M39" s="27">
        <f t="shared" si="6"/>
        <v>0.99029282728602186</v>
      </c>
      <c r="N39" s="14">
        <v>5403.5697507858276</v>
      </c>
      <c r="O39" s="14">
        <v>571.15996551513672</v>
      </c>
      <c r="P39" s="14">
        <v>10726.639608383179</v>
      </c>
      <c r="Q39" s="14">
        <v>934.54999542236328</v>
      </c>
      <c r="R39" s="14">
        <v>29.129997253417969</v>
      </c>
      <c r="S39" s="14">
        <f t="shared" si="7"/>
        <v>17665.049317359924</v>
      </c>
      <c r="T39" s="20">
        <f t="shared" si="8"/>
        <v>101.70681181764751</v>
      </c>
      <c r="U39" s="14">
        <v>30592.738644123077</v>
      </c>
      <c r="V39" s="20">
        <f t="shared" si="9"/>
        <v>176.13819561808711</v>
      </c>
    </row>
    <row r="40" spans="1:22" x14ac:dyDescent="0.25">
      <c r="A40" s="9" t="s">
        <v>41</v>
      </c>
      <c r="B40" s="33">
        <v>289037</v>
      </c>
      <c r="C40" s="13">
        <v>269</v>
      </c>
      <c r="D40" s="13">
        <v>1545</v>
      </c>
      <c r="E40" s="14">
        <v>425739.14199999959</v>
      </c>
      <c r="F40" s="13">
        <v>395</v>
      </c>
      <c r="G40" s="30">
        <f t="shared" si="0"/>
        <v>1.4684014869888475</v>
      </c>
      <c r="H40" s="14">
        <f t="shared" si="1"/>
        <v>1582.673390334571</v>
      </c>
      <c r="I40" s="14">
        <f t="shared" si="2"/>
        <v>275.55931521035569</v>
      </c>
      <c r="J40" s="14">
        <f t="shared" si="3"/>
        <v>1077.8206126582268</v>
      </c>
      <c r="K40" s="14">
        <f t="shared" si="4"/>
        <v>1472.9572407684816</v>
      </c>
      <c r="L40" s="27">
        <f t="shared" si="5"/>
        <v>1.3666070433889088</v>
      </c>
      <c r="M40" s="27">
        <f t="shared" si="6"/>
        <v>0.93067669537118092</v>
      </c>
      <c r="N40" s="14">
        <v>23562.899069786072</v>
      </c>
      <c r="O40" s="14">
        <v>30485.749084472656</v>
      </c>
      <c r="P40" s="14">
        <v>500.57999205589294</v>
      </c>
      <c r="Q40" s="14">
        <v>353.08998775482178</v>
      </c>
      <c r="R40" s="14">
        <v>5305.6697721481323</v>
      </c>
      <c r="S40" s="14">
        <f t="shared" si="7"/>
        <v>60207.987906217575</v>
      </c>
      <c r="T40" s="20">
        <f t="shared" si="8"/>
        <v>208.30546921749666</v>
      </c>
      <c r="U40" s="14">
        <v>40990.838321685791</v>
      </c>
      <c r="V40" s="20">
        <f t="shared" si="9"/>
        <v>141.81865408818177</v>
      </c>
    </row>
    <row r="41" spans="1:22" x14ac:dyDescent="0.25">
      <c r="A41" s="9" t="s">
        <v>248</v>
      </c>
      <c r="B41" s="33">
        <v>487354</v>
      </c>
      <c r="C41" s="13">
        <v>594</v>
      </c>
      <c r="D41" s="13">
        <v>3810</v>
      </c>
      <c r="E41" s="14">
        <v>748350.73000000417</v>
      </c>
      <c r="F41" s="13">
        <v>938</v>
      </c>
      <c r="G41" s="30">
        <f t="shared" si="0"/>
        <v>1.5791245791245792</v>
      </c>
      <c r="H41" s="14">
        <f t="shared" si="1"/>
        <v>1259.8497138047207</v>
      </c>
      <c r="I41" s="14">
        <f t="shared" si="2"/>
        <v>196.41751443569663</v>
      </c>
      <c r="J41" s="14">
        <f t="shared" si="3"/>
        <v>797.81527718550547</v>
      </c>
      <c r="K41" s="14">
        <f t="shared" si="4"/>
        <v>1535.5382945456572</v>
      </c>
      <c r="L41" s="27">
        <f t="shared" si="5"/>
        <v>1.9246789807819369</v>
      </c>
      <c r="M41" s="27">
        <f t="shared" si="6"/>
        <v>1.2188265613906935</v>
      </c>
      <c r="N41" s="14">
        <v>8016.9197402000427</v>
      </c>
      <c r="O41" s="14">
        <v>129621.11458587646</v>
      </c>
      <c r="P41" s="14">
        <v>12964.01949095726</v>
      </c>
      <c r="Q41" s="14">
        <v>2610.3499095439911</v>
      </c>
      <c r="R41" s="14">
        <v>7555.9496235847473</v>
      </c>
      <c r="S41" s="14">
        <f t="shared" si="7"/>
        <v>160768.35335016251</v>
      </c>
      <c r="T41" s="20">
        <f t="shared" si="8"/>
        <v>329.88003248185612</v>
      </c>
      <c r="U41" s="14">
        <v>124318.52482539415</v>
      </c>
      <c r="V41" s="20">
        <f t="shared" si="9"/>
        <v>255.08875442777563</v>
      </c>
    </row>
    <row r="42" spans="1:22" x14ac:dyDescent="0.25">
      <c r="A42" s="9" t="s">
        <v>100</v>
      </c>
      <c r="B42" s="33">
        <v>69801</v>
      </c>
      <c r="C42" s="13">
        <v>82</v>
      </c>
      <c r="D42" s="13">
        <v>652</v>
      </c>
      <c r="E42" s="14">
        <v>136857.38950000005</v>
      </c>
      <c r="F42" s="13">
        <v>113</v>
      </c>
      <c r="G42" s="30">
        <f t="shared" si="0"/>
        <v>1.3780487804878048</v>
      </c>
      <c r="H42" s="14">
        <f t="shared" si="1"/>
        <v>1668.9925548780493</v>
      </c>
      <c r="I42" s="14">
        <f t="shared" si="2"/>
        <v>209.90397162576696</v>
      </c>
      <c r="J42" s="14">
        <f t="shared" si="3"/>
        <v>1211.127340707965</v>
      </c>
      <c r="K42" s="14">
        <f t="shared" si="4"/>
        <v>1960.6794959957599</v>
      </c>
      <c r="L42" s="27">
        <f t="shared" si="5"/>
        <v>1.6188879815475423</v>
      </c>
      <c r="M42" s="27">
        <f t="shared" si="6"/>
        <v>1.1747682697955617</v>
      </c>
      <c r="N42" s="14">
        <v>1966.4999504089355</v>
      </c>
      <c r="O42" s="14">
        <v>0</v>
      </c>
      <c r="P42" s="14">
        <v>0</v>
      </c>
      <c r="Q42" s="14">
        <v>2.1999998092651367</v>
      </c>
      <c r="R42" s="14">
        <v>15.519999504089355</v>
      </c>
      <c r="S42" s="14">
        <f t="shared" si="7"/>
        <v>1984.21994972229</v>
      </c>
      <c r="T42" s="20">
        <f t="shared" si="8"/>
        <v>28.426812649135254</v>
      </c>
      <c r="U42" s="14">
        <v>9242.8896336555481</v>
      </c>
      <c r="V42" s="20">
        <f t="shared" si="9"/>
        <v>132.41772515659585</v>
      </c>
    </row>
    <row r="43" spans="1:22" x14ac:dyDescent="0.25">
      <c r="A43" s="9" t="s">
        <v>75</v>
      </c>
      <c r="B43" s="33">
        <v>464596</v>
      </c>
      <c r="C43" s="13">
        <v>486</v>
      </c>
      <c r="D43" s="13">
        <v>3742</v>
      </c>
      <c r="E43" s="14">
        <v>684063.45219999796</v>
      </c>
      <c r="F43" s="13">
        <v>820</v>
      </c>
      <c r="G43" s="30">
        <f t="shared" si="0"/>
        <v>1.6872427983539096</v>
      </c>
      <c r="H43" s="14">
        <f t="shared" si="1"/>
        <v>1407.5379674897079</v>
      </c>
      <c r="I43" s="14">
        <f t="shared" si="2"/>
        <v>182.80690865847086</v>
      </c>
      <c r="J43" s="14">
        <f t="shared" si="3"/>
        <v>834.22372219511942</v>
      </c>
      <c r="K43" s="14">
        <f t="shared" si="4"/>
        <v>1472.3834303351684</v>
      </c>
      <c r="L43" s="27">
        <f t="shared" si="5"/>
        <v>1.7649743002522622</v>
      </c>
      <c r="M43" s="27">
        <f t="shared" si="6"/>
        <v>1.0460701340519505</v>
      </c>
      <c r="N43" s="14">
        <v>2833.999933719635</v>
      </c>
      <c r="O43" s="14">
        <v>29400.558815002441</v>
      </c>
      <c r="P43" s="14">
        <v>15051.719391822815</v>
      </c>
      <c r="Q43" s="14">
        <v>2041.9699668884277</v>
      </c>
      <c r="R43" s="14">
        <v>1554.3699588775635</v>
      </c>
      <c r="S43" s="14">
        <f t="shared" si="7"/>
        <v>50882.618066310883</v>
      </c>
      <c r="T43" s="20">
        <f t="shared" si="8"/>
        <v>109.52013806901239</v>
      </c>
      <c r="U43" s="14">
        <v>74039.64679145813</v>
      </c>
      <c r="V43" s="20">
        <f t="shared" si="9"/>
        <v>159.36350461790056</v>
      </c>
    </row>
    <row r="44" spans="1:22" x14ac:dyDescent="0.25">
      <c r="A44" s="9" t="s">
        <v>249</v>
      </c>
      <c r="B44" s="33">
        <v>126264</v>
      </c>
      <c r="C44" s="13">
        <v>100</v>
      </c>
      <c r="D44" s="13">
        <v>746</v>
      </c>
      <c r="E44" s="14">
        <v>179452.14649999989</v>
      </c>
      <c r="F44" s="13">
        <v>171</v>
      </c>
      <c r="G44" s="30">
        <f t="shared" si="0"/>
        <v>1.71</v>
      </c>
      <c r="H44" s="14">
        <f t="shared" si="1"/>
        <v>1794.5214649999989</v>
      </c>
      <c r="I44" s="14">
        <f t="shared" si="2"/>
        <v>240.55247520107224</v>
      </c>
      <c r="J44" s="14">
        <f t="shared" si="3"/>
        <v>1049.4277573099409</v>
      </c>
      <c r="K44" s="14">
        <f t="shared" si="4"/>
        <v>1421.2455371285553</v>
      </c>
      <c r="L44" s="27">
        <f t="shared" si="5"/>
        <v>1.3543052651587151</v>
      </c>
      <c r="M44" s="27">
        <f t="shared" si="6"/>
        <v>0.7919913831337515</v>
      </c>
      <c r="N44" s="14">
        <v>464.32999324798584</v>
      </c>
      <c r="O44" s="14">
        <v>3408.0498733520508</v>
      </c>
      <c r="P44" s="14">
        <v>3327.0798645019531</v>
      </c>
      <c r="Q44" s="14">
        <v>5677.9497156143188</v>
      </c>
      <c r="R44" s="14">
        <v>130.73999404907227</v>
      </c>
      <c r="S44" s="14">
        <f t="shared" si="7"/>
        <v>13008.149440765381</v>
      </c>
      <c r="T44" s="20">
        <f t="shared" si="8"/>
        <v>103.0234226760231</v>
      </c>
      <c r="U44" s="14">
        <v>15014.459253787994</v>
      </c>
      <c r="V44" s="20">
        <f t="shared" si="9"/>
        <v>118.91322351412909</v>
      </c>
    </row>
    <row r="45" spans="1:22" x14ac:dyDescent="0.25">
      <c r="A45" s="9" t="s">
        <v>42</v>
      </c>
      <c r="B45" s="33">
        <v>377570</v>
      </c>
      <c r="C45" s="13">
        <v>335</v>
      </c>
      <c r="D45" s="13">
        <v>2430</v>
      </c>
      <c r="E45" s="14">
        <v>544244.01569999941</v>
      </c>
      <c r="F45" s="13">
        <v>571</v>
      </c>
      <c r="G45" s="30">
        <f t="shared" si="0"/>
        <v>1.7044776119402985</v>
      </c>
      <c r="H45" s="14">
        <f t="shared" si="1"/>
        <v>1624.6090020895504</v>
      </c>
      <c r="I45" s="14">
        <f t="shared" si="2"/>
        <v>223.96873074074048</v>
      </c>
      <c r="J45" s="14">
        <f t="shared" si="3"/>
        <v>953.1418838879149</v>
      </c>
      <c r="K45" s="14">
        <f t="shared" si="4"/>
        <v>1441.4387152051261</v>
      </c>
      <c r="L45" s="27">
        <f t="shared" si="5"/>
        <v>1.5123023545302858</v>
      </c>
      <c r="M45" s="27">
        <f t="shared" si="6"/>
        <v>0.8872526948645284</v>
      </c>
      <c r="N45" s="14">
        <v>1473.1799738407135</v>
      </c>
      <c r="O45" s="14">
        <v>44844.548202514648</v>
      </c>
      <c r="P45" s="14">
        <v>5402.1797866821289</v>
      </c>
      <c r="Q45" s="14">
        <v>533.77998781204224</v>
      </c>
      <c r="R45" s="14">
        <v>3181.3998603820801</v>
      </c>
      <c r="S45" s="14">
        <f t="shared" si="7"/>
        <v>55435.087811231613</v>
      </c>
      <c r="T45" s="20">
        <f t="shared" si="8"/>
        <v>146.82068970318514</v>
      </c>
      <c r="U45" s="14">
        <v>58732.577324867249</v>
      </c>
      <c r="V45" s="20">
        <f t="shared" si="9"/>
        <v>155.55414181441122</v>
      </c>
    </row>
    <row r="46" spans="1:22" x14ac:dyDescent="0.25">
      <c r="A46" s="9" t="s">
        <v>156</v>
      </c>
      <c r="B46" s="33">
        <v>525367</v>
      </c>
      <c r="C46" s="13">
        <v>608</v>
      </c>
      <c r="D46" s="13">
        <v>3737</v>
      </c>
      <c r="E46" s="14">
        <v>885598.45040000381</v>
      </c>
      <c r="F46" s="13">
        <v>826</v>
      </c>
      <c r="G46" s="30">
        <f t="shared" si="0"/>
        <v>1.3585526315789473</v>
      </c>
      <c r="H46" s="14">
        <f t="shared" si="1"/>
        <v>1456.5763986842169</v>
      </c>
      <c r="I46" s="14">
        <f t="shared" si="2"/>
        <v>236.98112132726888</v>
      </c>
      <c r="J46" s="14">
        <f t="shared" si="3"/>
        <v>1072.1530876513364</v>
      </c>
      <c r="K46" s="14">
        <f t="shared" si="4"/>
        <v>1685.6758235671518</v>
      </c>
      <c r="L46" s="27">
        <f t="shared" si="5"/>
        <v>1.572234266712603</v>
      </c>
      <c r="M46" s="27">
        <f t="shared" si="6"/>
        <v>1.1572862399046762</v>
      </c>
      <c r="N46" s="14">
        <v>15990.109493017197</v>
      </c>
      <c r="O46" s="14">
        <v>7623.5896778106689</v>
      </c>
      <c r="P46" s="14">
        <v>4035.4598841667175</v>
      </c>
      <c r="Q46" s="14">
        <v>90389.236030578613</v>
      </c>
      <c r="R46" s="14">
        <v>18709.579273223877</v>
      </c>
      <c r="S46" s="14">
        <f t="shared" si="7"/>
        <v>136747.97435879707</v>
      </c>
      <c r="T46" s="20">
        <f t="shared" si="8"/>
        <v>260.29037674387064</v>
      </c>
      <c r="U46" s="14">
        <v>157130.49356269836</v>
      </c>
      <c r="V46" s="20">
        <f t="shared" si="9"/>
        <v>299.08710208806104</v>
      </c>
    </row>
    <row r="47" spans="1:22" x14ac:dyDescent="0.25">
      <c r="A47" s="9" t="s">
        <v>164</v>
      </c>
      <c r="B47" s="33">
        <v>106079</v>
      </c>
      <c r="C47" s="13">
        <v>136</v>
      </c>
      <c r="D47" s="13">
        <v>890</v>
      </c>
      <c r="E47" s="14">
        <v>190403.02989999967</v>
      </c>
      <c r="F47" s="13">
        <v>192</v>
      </c>
      <c r="G47" s="30">
        <f t="shared" si="0"/>
        <v>1.411764705882353</v>
      </c>
      <c r="H47" s="14">
        <f t="shared" si="1"/>
        <v>1400.0222786764682</v>
      </c>
      <c r="I47" s="14">
        <f t="shared" si="2"/>
        <v>213.93598865168502</v>
      </c>
      <c r="J47" s="14">
        <f t="shared" si="3"/>
        <v>991.68244739583167</v>
      </c>
      <c r="K47" s="14">
        <f t="shared" si="4"/>
        <v>1794.9172776892663</v>
      </c>
      <c r="L47" s="27">
        <f t="shared" si="5"/>
        <v>1.80997181345978</v>
      </c>
      <c r="M47" s="27">
        <f t="shared" si="6"/>
        <v>1.2820633678673443</v>
      </c>
      <c r="N47" s="14">
        <v>8092.9897422790527</v>
      </c>
      <c r="O47" s="14">
        <v>25999.719043731689</v>
      </c>
      <c r="P47" s="14">
        <v>383.14999127388</v>
      </c>
      <c r="Q47" s="14">
        <v>514.61998176574707</v>
      </c>
      <c r="R47" s="14">
        <v>1822.0299072265625</v>
      </c>
      <c r="S47" s="14">
        <f t="shared" si="7"/>
        <v>36812.508666276932</v>
      </c>
      <c r="T47" s="20">
        <f t="shared" si="8"/>
        <v>347.02918264950586</v>
      </c>
      <c r="U47" s="14">
        <v>23633.019129753113</v>
      </c>
      <c r="V47" s="20">
        <f t="shared" si="9"/>
        <v>222.78697131150477</v>
      </c>
    </row>
    <row r="48" spans="1:22" x14ac:dyDescent="0.25">
      <c r="A48" s="9" t="s">
        <v>241</v>
      </c>
      <c r="B48" s="33">
        <v>248912</v>
      </c>
      <c r="C48" s="13">
        <v>231</v>
      </c>
      <c r="D48" s="13">
        <v>1829</v>
      </c>
      <c r="E48" s="14">
        <v>339412.6718999999</v>
      </c>
      <c r="F48" s="13">
        <v>361</v>
      </c>
      <c r="G48" s="30">
        <f t="shared" si="0"/>
        <v>1.5627705627705628</v>
      </c>
      <c r="H48" s="14">
        <f t="shared" si="1"/>
        <v>1469.3189259740254</v>
      </c>
      <c r="I48" s="14">
        <f t="shared" si="2"/>
        <v>185.57281131765987</v>
      </c>
      <c r="J48" s="14">
        <f t="shared" si="3"/>
        <v>940.20130720221584</v>
      </c>
      <c r="K48" s="14">
        <f t="shared" si="4"/>
        <v>1363.5850095616117</v>
      </c>
      <c r="L48" s="27">
        <f t="shared" si="5"/>
        <v>1.4503117567654431</v>
      </c>
      <c r="M48" s="27">
        <f t="shared" si="6"/>
        <v>0.92803882496625312</v>
      </c>
      <c r="N48" s="14">
        <v>10528.379583358765</v>
      </c>
      <c r="O48" s="14">
        <v>17481.609220504761</v>
      </c>
      <c r="P48" s="14">
        <v>6160.6797380447388</v>
      </c>
      <c r="Q48" s="14">
        <v>7549.299654006958</v>
      </c>
      <c r="R48" s="14">
        <v>3396.5199012756348</v>
      </c>
      <c r="S48" s="14">
        <f t="shared" si="7"/>
        <v>45116.488097190857</v>
      </c>
      <c r="T48" s="20">
        <f t="shared" si="8"/>
        <v>181.25477316156255</v>
      </c>
      <c r="U48" s="14">
        <v>37157.048408985138</v>
      </c>
      <c r="V48" s="20">
        <f t="shared" si="9"/>
        <v>149.27785084280845</v>
      </c>
    </row>
    <row r="49" spans="1:22" x14ac:dyDescent="0.25">
      <c r="A49" s="9" t="s">
        <v>206</v>
      </c>
      <c r="B49" s="33">
        <v>309141</v>
      </c>
      <c r="C49" s="13">
        <v>357</v>
      </c>
      <c r="D49" s="13">
        <v>1895</v>
      </c>
      <c r="E49" s="14">
        <v>503264.32369999896</v>
      </c>
      <c r="F49" s="13">
        <v>591</v>
      </c>
      <c r="G49" s="30">
        <f t="shared" si="0"/>
        <v>1.6554621848739495</v>
      </c>
      <c r="H49" s="14">
        <f t="shared" si="1"/>
        <v>1409.7039879551792</v>
      </c>
      <c r="I49" s="14">
        <f t="shared" si="2"/>
        <v>265.57484100263798</v>
      </c>
      <c r="J49" s="14">
        <f t="shared" si="3"/>
        <v>851.54707901861082</v>
      </c>
      <c r="K49" s="14">
        <f t="shared" si="4"/>
        <v>1627.9442833529001</v>
      </c>
      <c r="L49" s="27">
        <f t="shared" si="5"/>
        <v>1.9117490077343346</v>
      </c>
      <c r="M49" s="27">
        <f t="shared" si="6"/>
        <v>1.1548128523877452</v>
      </c>
      <c r="N49" s="14">
        <v>44252.138767242432</v>
      </c>
      <c r="O49" s="14">
        <v>1025.1499404907227</v>
      </c>
      <c r="P49" s="14">
        <v>10647.469567298889</v>
      </c>
      <c r="Q49" s="14">
        <v>515.35998272895813</v>
      </c>
      <c r="R49" s="14">
        <v>1595.6899423599243</v>
      </c>
      <c r="S49" s="14">
        <f t="shared" si="7"/>
        <v>58035.808200120926</v>
      </c>
      <c r="T49" s="20">
        <f t="shared" si="8"/>
        <v>187.73248517705812</v>
      </c>
      <c r="U49" s="14">
        <v>60391.537547111511</v>
      </c>
      <c r="V49" s="20">
        <f t="shared" si="9"/>
        <v>195.35272754863155</v>
      </c>
    </row>
    <row r="50" spans="1:22" x14ac:dyDescent="0.25">
      <c r="A50" s="9" t="s">
        <v>269</v>
      </c>
      <c r="B50" s="33">
        <v>766749</v>
      </c>
      <c r="C50" s="13">
        <v>822</v>
      </c>
      <c r="D50" s="13">
        <v>5954</v>
      </c>
      <c r="E50" s="14">
        <v>1278703.7894000015</v>
      </c>
      <c r="F50" s="13">
        <v>1301</v>
      </c>
      <c r="G50" s="30">
        <f t="shared" si="0"/>
        <v>1.5827250608272505</v>
      </c>
      <c r="H50" s="14">
        <f t="shared" si="1"/>
        <v>1555.600717031632</v>
      </c>
      <c r="I50" s="14">
        <f t="shared" si="2"/>
        <v>214.76382085992637</v>
      </c>
      <c r="J50" s="14">
        <f t="shared" si="3"/>
        <v>982.86225165257611</v>
      </c>
      <c r="K50" s="14">
        <f t="shared" si="4"/>
        <v>1667.6954119275035</v>
      </c>
      <c r="L50" s="27">
        <f t="shared" si="5"/>
        <v>1.6967743029335545</v>
      </c>
      <c r="M50" s="27">
        <f t="shared" si="6"/>
        <v>1.0720587832524071</v>
      </c>
      <c r="N50" s="14">
        <v>36363.128830432892</v>
      </c>
      <c r="O50" s="14">
        <v>92590.256154298782</v>
      </c>
      <c r="P50" s="14">
        <v>49145.308042526245</v>
      </c>
      <c r="Q50" s="14">
        <v>3077.1698944568634</v>
      </c>
      <c r="R50" s="14">
        <v>738.29997062683105</v>
      </c>
      <c r="S50" s="14">
        <f t="shared" si="7"/>
        <v>181914.16289234161</v>
      </c>
      <c r="T50" s="20">
        <f t="shared" si="8"/>
        <v>237.25386390114838</v>
      </c>
      <c r="U50" s="14">
        <v>213876.19122314453</v>
      </c>
      <c r="V50" s="20">
        <f t="shared" si="9"/>
        <v>278.93898945175607</v>
      </c>
    </row>
    <row r="51" spans="1:22" x14ac:dyDescent="0.25">
      <c r="A51" s="9" t="s">
        <v>83</v>
      </c>
      <c r="B51" s="33">
        <v>314258</v>
      </c>
      <c r="C51" s="13">
        <v>371</v>
      </c>
      <c r="D51" s="13">
        <v>2571</v>
      </c>
      <c r="E51" s="14">
        <v>492800.85229999945</v>
      </c>
      <c r="F51" s="13">
        <v>562</v>
      </c>
      <c r="G51" s="30">
        <f t="shared" si="0"/>
        <v>1.5148247978436657</v>
      </c>
      <c r="H51" s="14">
        <f t="shared" si="1"/>
        <v>1328.3041840970336</v>
      </c>
      <c r="I51" s="14">
        <f t="shared" si="2"/>
        <v>191.67672201478001</v>
      </c>
      <c r="J51" s="14">
        <f t="shared" si="3"/>
        <v>876.86984395017691</v>
      </c>
      <c r="K51" s="14">
        <f t="shared" si="4"/>
        <v>1568.1409933875971</v>
      </c>
      <c r="L51" s="27">
        <f t="shared" si="5"/>
        <v>1.7883395172119725</v>
      </c>
      <c r="M51" s="27">
        <f t="shared" si="6"/>
        <v>1.1805586492627078</v>
      </c>
      <c r="N51" s="14">
        <v>26518.739023208618</v>
      </c>
      <c r="O51" s="14">
        <v>32842.838653564453</v>
      </c>
      <c r="P51" s="14">
        <v>12018.909528255463</v>
      </c>
      <c r="Q51" s="14">
        <v>52204.398110628128</v>
      </c>
      <c r="R51" s="14">
        <v>7419.8196668624878</v>
      </c>
      <c r="S51" s="14">
        <f t="shared" si="7"/>
        <v>131004.70498251915</v>
      </c>
      <c r="T51" s="20">
        <f t="shared" si="8"/>
        <v>416.86991256394157</v>
      </c>
      <c r="U51" s="14">
        <v>58669.477720737457</v>
      </c>
      <c r="V51" s="20">
        <f t="shared" si="9"/>
        <v>186.69207377612491</v>
      </c>
    </row>
    <row r="52" spans="1:22" x14ac:dyDescent="0.25">
      <c r="A52" s="9" t="s">
        <v>165</v>
      </c>
      <c r="B52" s="33">
        <v>287935</v>
      </c>
      <c r="C52" s="13">
        <v>334</v>
      </c>
      <c r="D52" s="13">
        <v>2186</v>
      </c>
      <c r="E52" s="14">
        <v>466970.61370000074</v>
      </c>
      <c r="F52" s="13">
        <v>497</v>
      </c>
      <c r="G52" s="30">
        <f t="shared" si="0"/>
        <v>1.4880239520958083</v>
      </c>
      <c r="H52" s="14">
        <f t="shared" si="1"/>
        <v>1398.1156098802417</v>
      </c>
      <c r="I52" s="14">
        <f t="shared" si="2"/>
        <v>213.61876198536174</v>
      </c>
      <c r="J52" s="14">
        <f t="shared" si="3"/>
        <v>939.57869959758705</v>
      </c>
      <c r="K52" s="14">
        <f t="shared" si="4"/>
        <v>1621.7917714067437</v>
      </c>
      <c r="L52" s="27">
        <f t="shared" si="5"/>
        <v>1.726084012016601</v>
      </c>
      <c r="M52" s="27">
        <f t="shared" si="6"/>
        <v>1.1599840241721222</v>
      </c>
      <c r="N52" s="14">
        <v>18364.229245185852</v>
      </c>
      <c r="O52" s="14">
        <v>37409.888338088989</v>
      </c>
      <c r="P52" s="14">
        <v>5308.5297927856445</v>
      </c>
      <c r="Q52" s="14">
        <v>2990.2798461914062</v>
      </c>
      <c r="R52" s="14">
        <v>4219.0198316574097</v>
      </c>
      <c r="S52" s="14">
        <f t="shared" si="7"/>
        <v>68291.947053909302</v>
      </c>
      <c r="T52" s="20">
        <f t="shared" si="8"/>
        <v>237.17834599444078</v>
      </c>
      <c r="U52" s="14">
        <v>52756.927722930908</v>
      </c>
      <c r="V52" s="20">
        <f t="shared" si="9"/>
        <v>183.22512970959039</v>
      </c>
    </row>
    <row r="53" spans="1:22" x14ac:dyDescent="0.25">
      <c r="A53" s="9" t="s">
        <v>43</v>
      </c>
      <c r="B53" s="33">
        <v>399037</v>
      </c>
      <c r="C53" s="13">
        <v>355</v>
      </c>
      <c r="D53" s="13">
        <v>1851</v>
      </c>
      <c r="E53" s="14">
        <v>547495.05809999967</v>
      </c>
      <c r="F53" s="13">
        <v>554</v>
      </c>
      <c r="G53" s="30">
        <f t="shared" si="0"/>
        <v>1.5605633802816901</v>
      </c>
      <c r="H53" s="14">
        <f t="shared" si="1"/>
        <v>1542.2396002816893</v>
      </c>
      <c r="I53" s="14">
        <f t="shared" si="2"/>
        <v>295.78339173419755</v>
      </c>
      <c r="J53" s="14">
        <f t="shared" si="3"/>
        <v>988.25822761732798</v>
      </c>
      <c r="K53" s="14">
        <f t="shared" si="4"/>
        <v>1372.0408335567872</v>
      </c>
      <c r="L53" s="27">
        <f t="shared" si="5"/>
        <v>1.3883424344108442</v>
      </c>
      <c r="M53" s="27">
        <f t="shared" si="6"/>
        <v>0.88964181266398856</v>
      </c>
      <c r="N53" s="14">
        <v>5277.4698843955994</v>
      </c>
      <c r="O53" s="14">
        <v>471.71997833251953</v>
      </c>
      <c r="P53" s="14">
        <v>35.509998083114624</v>
      </c>
      <c r="Q53" s="14">
        <v>2795.5898779630661</v>
      </c>
      <c r="R53" s="14">
        <v>14787.579498291016</v>
      </c>
      <c r="S53" s="14">
        <f t="shared" si="7"/>
        <v>23367.869237065315</v>
      </c>
      <c r="T53" s="20">
        <f t="shared" si="8"/>
        <v>58.560657876500969</v>
      </c>
      <c r="U53" s="14">
        <v>47649.117972373962</v>
      </c>
      <c r="V53" s="20">
        <f t="shared" si="9"/>
        <v>119.41027516840285</v>
      </c>
    </row>
    <row r="54" spans="1:22" x14ac:dyDescent="0.25">
      <c r="A54" s="9" t="s">
        <v>101</v>
      </c>
      <c r="B54" s="33">
        <v>568357</v>
      </c>
      <c r="C54" s="13">
        <v>465</v>
      </c>
      <c r="D54" s="13">
        <v>3160</v>
      </c>
      <c r="E54" s="14">
        <v>778741.29409999878</v>
      </c>
      <c r="F54" s="13">
        <v>696</v>
      </c>
      <c r="G54" s="30">
        <f t="shared" si="0"/>
        <v>1.4967741935483871</v>
      </c>
      <c r="H54" s="14">
        <f t="shared" si="1"/>
        <v>1674.7124604301048</v>
      </c>
      <c r="I54" s="14">
        <f t="shared" si="2"/>
        <v>246.43711838607555</v>
      </c>
      <c r="J54" s="14">
        <f t="shared" si="3"/>
        <v>1118.8811696839064</v>
      </c>
      <c r="K54" s="14">
        <f t="shared" si="4"/>
        <v>1370.1622291974918</v>
      </c>
      <c r="L54" s="27">
        <f t="shared" si="5"/>
        <v>1.2245824367431035</v>
      </c>
      <c r="M54" s="27">
        <f t="shared" si="6"/>
        <v>0.81814774868612516</v>
      </c>
      <c r="N54" s="14">
        <v>12091.889654159546</v>
      </c>
      <c r="O54" s="14">
        <v>19418.049150466919</v>
      </c>
      <c r="P54" s="14">
        <v>24084.138986587524</v>
      </c>
      <c r="Q54" s="14">
        <v>4208.5798506736755</v>
      </c>
      <c r="R54" s="14">
        <v>13687.279577732086</v>
      </c>
      <c r="S54" s="14">
        <f t="shared" si="7"/>
        <v>73489.937219619751</v>
      </c>
      <c r="T54" s="20">
        <f t="shared" si="8"/>
        <v>129.3024229834765</v>
      </c>
      <c r="U54" s="14">
        <v>123992.71519619226</v>
      </c>
      <c r="V54" s="20">
        <f t="shared" si="9"/>
        <v>218.15991568009591</v>
      </c>
    </row>
    <row r="55" spans="1:22" x14ac:dyDescent="0.25">
      <c r="A55" s="9" t="s">
        <v>184</v>
      </c>
      <c r="B55" s="33">
        <v>371435</v>
      </c>
      <c r="C55" s="13">
        <v>387</v>
      </c>
      <c r="D55" s="13">
        <v>1954</v>
      </c>
      <c r="E55" s="14">
        <v>507610.02210000093</v>
      </c>
      <c r="F55" s="13">
        <v>597</v>
      </c>
      <c r="G55" s="30">
        <f t="shared" si="0"/>
        <v>1.5426356589147288</v>
      </c>
      <c r="H55" s="14">
        <f t="shared" si="1"/>
        <v>1311.6538038759713</v>
      </c>
      <c r="I55" s="14">
        <f t="shared" si="2"/>
        <v>259.7799498976463</v>
      </c>
      <c r="J55" s="14">
        <f t="shared" si="3"/>
        <v>850.26804371859453</v>
      </c>
      <c r="K55" s="14">
        <f t="shared" si="4"/>
        <v>1366.6187141761034</v>
      </c>
      <c r="L55" s="27">
        <f t="shared" si="5"/>
        <v>1.6072798740021808</v>
      </c>
      <c r="M55" s="27">
        <f t="shared" si="6"/>
        <v>1.0419050439511623</v>
      </c>
      <c r="N55" s="14">
        <v>9000.6897134780884</v>
      </c>
      <c r="O55" s="14">
        <v>0</v>
      </c>
      <c r="P55" s="14">
        <v>22762.559152603149</v>
      </c>
      <c r="Q55" s="14">
        <v>24835.70911693573</v>
      </c>
      <c r="R55" s="14">
        <v>1705.0199203491211</v>
      </c>
      <c r="S55" s="14">
        <f t="shared" si="7"/>
        <v>58303.977903366089</v>
      </c>
      <c r="T55" s="20">
        <f t="shared" si="8"/>
        <v>156.96953142101873</v>
      </c>
      <c r="U55" s="14">
        <v>63887.977427482605</v>
      </c>
      <c r="V55" s="20">
        <f t="shared" si="9"/>
        <v>172.00311609698227</v>
      </c>
    </row>
    <row r="56" spans="1:22" x14ac:dyDescent="0.25">
      <c r="A56" s="9" t="s">
        <v>107</v>
      </c>
      <c r="B56" s="33">
        <v>315857</v>
      </c>
      <c r="C56" s="13">
        <v>225</v>
      </c>
      <c r="D56" s="13">
        <v>1608</v>
      </c>
      <c r="E56" s="14">
        <v>335068.97929999942</v>
      </c>
      <c r="F56" s="13">
        <v>401</v>
      </c>
      <c r="G56" s="30">
        <f t="shared" si="0"/>
        <v>1.7822222222222222</v>
      </c>
      <c r="H56" s="14">
        <f t="shared" si="1"/>
        <v>1489.195463555553</v>
      </c>
      <c r="I56" s="14">
        <f t="shared" si="2"/>
        <v>208.37623090795984</v>
      </c>
      <c r="J56" s="14">
        <f t="shared" si="3"/>
        <v>835.58348952618314</v>
      </c>
      <c r="K56" s="14">
        <f t="shared" si="4"/>
        <v>1060.8249280528828</v>
      </c>
      <c r="L56" s="27">
        <f t="shared" si="5"/>
        <v>1.2695618586892168</v>
      </c>
      <c r="M56" s="27">
        <f t="shared" si="6"/>
        <v>0.71234767632187979</v>
      </c>
      <c r="N56" s="14">
        <v>221.79999256134033</v>
      </c>
      <c r="O56" s="14">
        <v>3513.9198408126831</v>
      </c>
      <c r="P56" s="14">
        <v>1172.2899613380432</v>
      </c>
      <c r="Q56" s="14">
        <v>6.6899993419647217</v>
      </c>
      <c r="R56" s="14">
        <v>110.35999488830566</v>
      </c>
      <c r="S56" s="14">
        <f t="shared" si="7"/>
        <v>5025.059788942337</v>
      </c>
      <c r="T56" s="20">
        <f t="shared" si="8"/>
        <v>15.909287395695953</v>
      </c>
      <c r="U56" s="14">
        <v>79499.606826618314</v>
      </c>
      <c r="V56" s="20">
        <f t="shared" si="9"/>
        <v>251.69493418419825</v>
      </c>
    </row>
    <row r="57" spans="1:22" x14ac:dyDescent="0.25">
      <c r="A57" s="9" t="s">
        <v>196</v>
      </c>
      <c r="B57" s="33">
        <v>301375</v>
      </c>
      <c r="C57" s="13">
        <v>312</v>
      </c>
      <c r="D57" s="13">
        <v>2446</v>
      </c>
      <c r="E57" s="14">
        <v>426812.03540000087</v>
      </c>
      <c r="F57" s="13">
        <v>572</v>
      </c>
      <c r="G57" s="30">
        <f t="shared" si="0"/>
        <v>1.8333333333333333</v>
      </c>
      <c r="H57" s="14">
        <f t="shared" si="1"/>
        <v>1367.9872929487208</v>
      </c>
      <c r="I57" s="14">
        <f t="shared" si="2"/>
        <v>174.49388201144762</v>
      </c>
      <c r="J57" s="14">
        <f t="shared" si="3"/>
        <v>746.17488706293852</v>
      </c>
      <c r="K57" s="14">
        <f t="shared" si="4"/>
        <v>1416.2157956034869</v>
      </c>
      <c r="L57" s="27">
        <f t="shared" si="5"/>
        <v>1.8979676482787224</v>
      </c>
      <c r="M57" s="27">
        <f t="shared" si="6"/>
        <v>1.0352550808793033</v>
      </c>
      <c r="N57" s="14">
        <v>7031.899760723114</v>
      </c>
      <c r="O57" s="14">
        <v>12219.609537124634</v>
      </c>
      <c r="P57" s="14">
        <v>9178.7797510623932</v>
      </c>
      <c r="Q57" s="14">
        <v>585.07997131347656</v>
      </c>
      <c r="R57" s="14">
        <v>2598.3898825645447</v>
      </c>
      <c r="S57" s="14">
        <f t="shared" si="7"/>
        <v>31613.758902788162</v>
      </c>
      <c r="T57" s="20">
        <f t="shared" si="8"/>
        <v>104.89841195450241</v>
      </c>
      <c r="U57" s="14">
        <v>64155.587194919586</v>
      </c>
      <c r="V57" s="20">
        <f t="shared" si="9"/>
        <v>212.87627439210149</v>
      </c>
    </row>
    <row r="58" spans="1:22" x14ac:dyDescent="0.25">
      <c r="A58" s="9" t="s">
        <v>115</v>
      </c>
      <c r="B58" s="33">
        <v>134185</v>
      </c>
      <c r="C58" s="13">
        <v>153</v>
      </c>
      <c r="D58" s="13">
        <v>928</v>
      </c>
      <c r="E58" s="14">
        <v>218814.98279999988</v>
      </c>
      <c r="F58" s="13">
        <v>271</v>
      </c>
      <c r="G58" s="30">
        <f t="shared" si="0"/>
        <v>1.7712418300653594</v>
      </c>
      <c r="H58" s="14">
        <f t="shared" si="1"/>
        <v>1430.1632862745091</v>
      </c>
      <c r="I58" s="14">
        <f t="shared" si="2"/>
        <v>235.79200732758608</v>
      </c>
      <c r="J58" s="14">
        <f t="shared" si="3"/>
        <v>807.43536088560847</v>
      </c>
      <c r="K58" s="14">
        <f t="shared" si="4"/>
        <v>1630.6962983940073</v>
      </c>
      <c r="L58" s="27">
        <f t="shared" si="5"/>
        <v>2.019599806237657</v>
      </c>
      <c r="M58" s="27">
        <f t="shared" si="6"/>
        <v>1.1402168647762418</v>
      </c>
      <c r="N58" s="14">
        <v>16062.289394378662</v>
      </c>
      <c r="O58" s="14">
        <v>15853.52942276001</v>
      </c>
      <c r="P58" s="14">
        <v>3071.1898994445801</v>
      </c>
      <c r="Q58" s="14">
        <v>1620.8499336242676</v>
      </c>
      <c r="R58" s="14">
        <v>1751.1999282836914</v>
      </c>
      <c r="S58" s="14">
        <f t="shared" si="7"/>
        <v>38359.058578491211</v>
      </c>
      <c r="T58" s="20">
        <f t="shared" si="8"/>
        <v>285.86696410546045</v>
      </c>
      <c r="U58" s="14">
        <v>30574.728770136833</v>
      </c>
      <c r="V58" s="20">
        <f t="shared" si="9"/>
        <v>227.85504169718547</v>
      </c>
    </row>
    <row r="59" spans="1:22" x14ac:dyDescent="0.25">
      <c r="A59" s="9" t="s">
        <v>250</v>
      </c>
      <c r="B59" s="33">
        <v>170231</v>
      </c>
      <c r="C59" s="13">
        <v>152</v>
      </c>
      <c r="D59" s="13">
        <v>1089</v>
      </c>
      <c r="E59" s="14">
        <v>257124.03100000016</v>
      </c>
      <c r="F59" s="13">
        <v>240</v>
      </c>
      <c r="G59" s="30">
        <f t="shared" si="0"/>
        <v>1.5789473684210527</v>
      </c>
      <c r="H59" s="14">
        <f t="shared" si="1"/>
        <v>1691.6054671052643</v>
      </c>
      <c r="I59" s="14">
        <f t="shared" si="2"/>
        <v>236.11022130394872</v>
      </c>
      <c r="J59" s="14">
        <f t="shared" si="3"/>
        <v>1071.3501291666673</v>
      </c>
      <c r="K59" s="14">
        <f t="shared" si="4"/>
        <v>1510.4418760390304</v>
      </c>
      <c r="L59" s="27">
        <f t="shared" si="5"/>
        <v>1.4098489699290964</v>
      </c>
      <c r="M59" s="27">
        <f t="shared" si="6"/>
        <v>0.89290434762176107</v>
      </c>
      <c r="N59" s="14">
        <v>4014.4998664855957</v>
      </c>
      <c r="O59" s="14">
        <v>5108.2997817993164</v>
      </c>
      <c r="P59" s="14">
        <v>5298.5197582244873</v>
      </c>
      <c r="Q59" s="14">
        <v>5932.6397390365601</v>
      </c>
      <c r="R59" s="14">
        <v>5569.5897850990295</v>
      </c>
      <c r="S59" s="14">
        <f t="shared" si="7"/>
        <v>25923.548930644989</v>
      </c>
      <c r="T59" s="20">
        <f t="shared" si="8"/>
        <v>152.28453648656819</v>
      </c>
      <c r="U59" s="14">
        <v>23149.049015522003</v>
      </c>
      <c r="V59" s="20">
        <f t="shared" si="9"/>
        <v>135.98609545571608</v>
      </c>
    </row>
    <row r="60" spans="1:22" x14ac:dyDescent="0.25">
      <c r="A60" s="9" t="s">
        <v>251</v>
      </c>
      <c r="B60" s="33">
        <v>185958</v>
      </c>
      <c r="C60" s="13">
        <v>218</v>
      </c>
      <c r="D60" s="13">
        <v>1515</v>
      </c>
      <c r="E60" s="14">
        <v>314518.03869999963</v>
      </c>
      <c r="F60" s="13">
        <v>336</v>
      </c>
      <c r="G60" s="30">
        <f t="shared" si="0"/>
        <v>1.5412844036697249</v>
      </c>
      <c r="H60" s="14">
        <f t="shared" si="1"/>
        <v>1442.743296788989</v>
      </c>
      <c r="I60" s="14">
        <f t="shared" si="2"/>
        <v>207.60266580858061</v>
      </c>
      <c r="J60" s="14">
        <f t="shared" si="3"/>
        <v>936.0655913690465</v>
      </c>
      <c r="K60" s="14">
        <f t="shared" si="4"/>
        <v>1691.3391125953153</v>
      </c>
      <c r="L60" s="27">
        <f t="shared" si="5"/>
        <v>1.8068596134611041</v>
      </c>
      <c r="M60" s="27">
        <f t="shared" si="6"/>
        <v>1.1723077254003593</v>
      </c>
      <c r="N60" s="14">
        <v>9235.9197542667389</v>
      </c>
      <c r="O60" s="14">
        <v>11536.249505996704</v>
      </c>
      <c r="P60" s="14">
        <v>32.239999771118164</v>
      </c>
      <c r="Q60" s="14">
        <v>8392.0795955657959</v>
      </c>
      <c r="R60" s="14">
        <v>131.239990234375</v>
      </c>
      <c r="S60" s="14">
        <f t="shared" si="7"/>
        <v>29327.728845834732</v>
      </c>
      <c r="T60" s="20">
        <f t="shared" si="8"/>
        <v>157.71157382761018</v>
      </c>
      <c r="U60" s="14">
        <v>53493.187699019909</v>
      </c>
      <c r="V60" s="20">
        <f t="shared" si="9"/>
        <v>287.66273943051607</v>
      </c>
    </row>
    <row r="61" spans="1:22" x14ac:dyDescent="0.25">
      <c r="A61" s="9" t="s">
        <v>149</v>
      </c>
      <c r="B61" s="33">
        <v>202256</v>
      </c>
      <c r="C61" s="13">
        <v>224</v>
      </c>
      <c r="D61" s="13">
        <v>1987</v>
      </c>
      <c r="E61" s="14">
        <v>313037.21450000035</v>
      </c>
      <c r="F61" s="13">
        <v>357</v>
      </c>
      <c r="G61" s="30">
        <f t="shared" si="0"/>
        <v>1.59375</v>
      </c>
      <c r="H61" s="14">
        <f t="shared" si="1"/>
        <v>1397.4875647321444</v>
      </c>
      <c r="I61" s="14">
        <f t="shared" si="2"/>
        <v>157.54263437342746</v>
      </c>
      <c r="J61" s="14">
        <f t="shared" si="3"/>
        <v>876.85494257703181</v>
      </c>
      <c r="K61" s="14">
        <f t="shared" si="4"/>
        <v>1547.7277039988942</v>
      </c>
      <c r="L61" s="27">
        <f t="shared" si="5"/>
        <v>1.7650897872003797</v>
      </c>
      <c r="M61" s="27">
        <f t="shared" si="6"/>
        <v>1.1075073174590617</v>
      </c>
      <c r="N61" s="14">
        <v>2355.9599480628967</v>
      </c>
      <c r="O61" s="14">
        <v>14.34999942779541</v>
      </c>
      <c r="P61" s="14">
        <v>14673.089443206787</v>
      </c>
      <c r="Q61" s="14">
        <v>120.95999765396118</v>
      </c>
      <c r="R61" s="14">
        <v>554.49997711181641</v>
      </c>
      <c r="S61" s="14">
        <f t="shared" si="7"/>
        <v>17718.859365463257</v>
      </c>
      <c r="T61" s="20">
        <f t="shared" si="8"/>
        <v>87.606100019100822</v>
      </c>
      <c r="U61" s="14">
        <v>40456.48837852478</v>
      </c>
      <c r="V61" s="20">
        <f t="shared" si="9"/>
        <v>200.02614695497181</v>
      </c>
    </row>
    <row r="62" spans="1:22" x14ac:dyDescent="0.25">
      <c r="A62" s="9" t="s">
        <v>44</v>
      </c>
      <c r="B62" s="33">
        <v>306864</v>
      </c>
      <c r="C62" s="13">
        <v>250</v>
      </c>
      <c r="D62" s="13">
        <v>1128</v>
      </c>
      <c r="E62" s="14">
        <v>369308.301299999</v>
      </c>
      <c r="F62" s="13">
        <v>352</v>
      </c>
      <c r="G62" s="30">
        <f t="shared" si="0"/>
        <v>1.4079999999999999</v>
      </c>
      <c r="H62" s="14">
        <f t="shared" si="1"/>
        <v>1477.2332051999961</v>
      </c>
      <c r="I62" s="14">
        <f t="shared" si="2"/>
        <v>327.40097632978637</v>
      </c>
      <c r="J62" s="14">
        <f t="shared" si="3"/>
        <v>1049.1713105113608</v>
      </c>
      <c r="K62" s="14">
        <f t="shared" si="4"/>
        <v>1203.4917790943186</v>
      </c>
      <c r="L62" s="27">
        <f t="shared" si="5"/>
        <v>1.1470879607904481</v>
      </c>
      <c r="M62" s="27">
        <f t="shared" si="6"/>
        <v>0.81469315397048858</v>
      </c>
      <c r="N62" s="14">
        <v>10624.449645519257</v>
      </c>
      <c r="O62" s="14">
        <v>3403.3698463439941</v>
      </c>
      <c r="P62" s="14">
        <v>9549.9796657562256</v>
      </c>
      <c r="Q62" s="14">
        <v>2099.2498962879181</v>
      </c>
      <c r="R62" s="14">
        <v>2983.2298908233643</v>
      </c>
      <c r="S62" s="14">
        <f t="shared" si="7"/>
        <v>28660.278944730759</v>
      </c>
      <c r="T62" s="20">
        <f t="shared" si="8"/>
        <v>93.397332188626763</v>
      </c>
      <c r="U62" s="14">
        <v>56042.34749186039</v>
      </c>
      <c r="V62" s="20">
        <f t="shared" si="9"/>
        <v>182.62926733621538</v>
      </c>
    </row>
    <row r="63" spans="1:22" x14ac:dyDescent="0.25">
      <c r="A63" s="9" t="s">
        <v>89</v>
      </c>
      <c r="B63" s="33">
        <v>97347</v>
      </c>
      <c r="C63" s="13">
        <v>105</v>
      </c>
      <c r="D63" s="13">
        <v>751</v>
      </c>
      <c r="E63" s="14">
        <v>121854.26340000011</v>
      </c>
      <c r="F63" s="13">
        <v>195</v>
      </c>
      <c r="G63" s="30">
        <f t="shared" si="0"/>
        <v>1.8571428571428572</v>
      </c>
      <c r="H63" s="14">
        <f t="shared" si="1"/>
        <v>1160.5167942857154</v>
      </c>
      <c r="I63" s="14">
        <f t="shared" si="2"/>
        <v>162.25600985352878</v>
      </c>
      <c r="J63" s="14">
        <f t="shared" si="3"/>
        <v>624.89365846153908</v>
      </c>
      <c r="K63" s="14">
        <f t="shared" si="4"/>
        <v>1251.7516040555961</v>
      </c>
      <c r="L63" s="27">
        <f t="shared" si="5"/>
        <v>2.0031433942494377</v>
      </c>
      <c r="M63" s="27">
        <f t="shared" si="6"/>
        <v>1.0786156738266204</v>
      </c>
      <c r="N63" s="14">
        <v>1260.839958190918</v>
      </c>
      <c r="O63" s="14">
        <v>2526.2399215698242</v>
      </c>
      <c r="P63" s="14">
        <v>4471.8098106384277</v>
      </c>
      <c r="Q63" s="14">
        <v>2.2299997806549072</v>
      </c>
      <c r="R63" s="14">
        <v>64.67999267578125</v>
      </c>
      <c r="S63" s="14">
        <f t="shared" si="7"/>
        <v>8325.7996828556061</v>
      </c>
      <c r="T63" s="20">
        <f t="shared" si="8"/>
        <v>85.52702890541677</v>
      </c>
      <c r="U63" s="14">
        <v>21036.089127540588</v>
      </c>
      <c r="V63" s="20">
        <f t="shared" si="9"/>
        <v>216.09386141884792</v>
      </c>
    </row>
    <row r="64" spans="1:22" x14ac:dyDescent="0.25">
      <c r="A64" s="9" t="s">
        <v>270</v>
      </c>
      <c r="B64" s="33">
        <v>199960</v>
      </c>
      <c r="C64" s="13">
        <v>173</v>
      </c>
      <c r="D64" s="13">
        <v>1438</v>
      </c>
      <c r="E64" s="14">
        <v>239630.76359999963</v>
      </c>
      <c r="F64" s="13">
        <v>291</v>
      </c>
      <c r="G64" s="30">
        <f t="shared" si="0"/>
        <v>1.6820809248554913</v>
      </c>
      <c r="H64" s="14">
        <f t="shared" si="1"/>
        <v>1385.1489225433504</v>
      </c>
      <c r="I64" s="14">
        <f t="shared" si="2"/>
        <v>166.64169930458945</v>
      </c>
      <c r="J64" s="14">
        <f t="shared" si="3"/>
        <v>823.47341443298842</v>
      </c>
      <c r="K64" s="14">
        <f t="shared" si="4"/>
        <v>1198.3934966993379</v>
      </c>
      <c r="L64" s="27">
        <f t="shared" si="5"/>
        <v>1.4552910582116423</v>
      </c>
      <c r="M64" s="27">
        <f t="shared" si="6"/>
        <v>0.8651730346069213</v>
      </c>
      <c r="N64" s="14">
        <v>28393.059041976929</v>
      </c>
      <c r="O64" s="14">
        <v>4888.5198097229004</v>
      </c>
      <c r="P64" s="14">
        <v>6969.1297540664673</v>
      </c>
      <c r="Q64" s="14">
        <v>5726.6997497081757</v>
      </c>
      <c r="R64" s="14">
        <v>8036.8496894836426</v>
      </c>
      <c r="S64" s="14">
        <f t="shared" si="7"/>
        <v>54014.258044958115</v>
      </c>
      <c r="T64" s="20">
        <f t="shared" si="8"/>
        <v>270.12531528784814</v>
      </c>
      <c r="U64" s="14">
        <v>67885.687037944794</v>
      </c>
      <c r="V64" s="20">
        <f t="shared" si="9"/>
        <v>339.49633445661527</v>
      </c>
    </row>
    <row r="65" spans="1:22" x14ac:dyDescent="0.25">
      <c r="A65" s="9" t="s">
        <v>185</v>
      </c>
      <c r="B65" s="33">
        <v>151372</v>
      </c>
      <c r="C65" s="13">
        <v>115</v>
      </c>
      <c r="D65" s="13">
        <v>1207</v>
      </c>
      <c r="E65" s="14">
        <v>135090.30220000015</v>
      </c>
      <c r="F65" s="13">
        <v>224</v>
      </c>
      <c r="G65" s="30">
        <f t="shared" si="0"/>
        <v>1.9478260869565218</v>
      </c>
      <c r="H65" s="14">
        <f t="shared" si="1"/>
        <v>1174.6982800000012</v>
      </c>
      <c r="I65" s="14">
        <f t="shared" si="2"/>
        <v>111.92237133388579</v>
      </c>
      <c r="J65" s="14">
        <f t="shared" si="3"/>
        <v>603.08170625000071</v>
      </c>
      <c r="K65" s="14">
        <f t="shared" si="4"/>
        <v>892.43917104880779</v>
      </c>
      <c r="L65" s="27">
        <f t="shared" si="5"/>
        <v>1.4797981132574054</v>
      </c>
      <c r="M65" s="27">
        <f t="shared" si="6"/>
        <v>0.7597177813598287</v>
      </c>
      <c r="N65" s="14">
        <v>3666.6698386669159</v>
      </c>
      <c r="O65" s="14">
        <v>13737.559434890747</v>
      </c>
      <c r="P65" s="14">
        <v>11958.469465255737</v>
      </c>
      <c r="Q65" s="14">
        <v>2936.7399350404739</v>
      </c>
      <c r="R65" s="14">
        <v>0</v>
      </c>
      <c r="S65" s="14">
        <f t="shared" si="7"/>
        <v>32299.438673853874</v>
      </c>
      <c r="T65" s="20">
        <f t="shared" si="8"/>
        <v>213.37789468233143</v>
      </c>
      <c r="U65" s="14">
        <v>42819.168168067932</v>
      </c>
      <c r="V65" s="20">
        <f t="shared" si="9"/>
        <v>282.87376904624324</v>
      </c>
    </row>
    <row r="66" spans="1:22" x14ac:dyDescent="0.25">
      <c r="A66" s="9" t="s">
        <v>157</v>
      </c>
      <c r="B66" s="33">
        <v>206320</v>
      </c>
      <c r="C66" s="13">
        <v>300</v>
      </c>
      <c r="D66" s="13">
        <v>1628</v>
      </c>
      <c r="E66" s="14">
        <v>352699.37690000026</v>
      </c>
      <c r="F66" s="13">
        <v>468</v>
      </c>
      <c r="G66" s="30">
        <f t="shared" si="0"/>
        <v>1.56</v>
      </c>
      <c r="H66" s="14">
        <f t="shared" si="1"/>
        <v>1175.6645896666676</v>
      </c>
      <c r="I66" s="14">
        <f t="shared" si="2"/>
        <v>216.64580890663407</v>
      </c>
      <c r="J66" s="14">
        <f t="shared" si="3"/>
        <v>753.63114722222281</v>
      </c>
      <c r="K66" s="14">
        <f t="shared" si="4"/>
        <v>1709.4773987010483</v>
      </c>
      <c r="L66" s="27">
        <f t="shared" si="5"/>
        <v>2.2683210546723536</v>
      </c>
      <c r="M66" s="27">
        <f t="shared" si="6"/>
        <v>1.4540519581233036</v>
      </c>
      <c r="N66" s="14">
        <v>12071.439563751221</v>
      </c>
      <c r="O66" s="14">
        <v>1351.5899353027344</v>
      </c>
      <c r="P66" s="14">
        <v>110.43999600410461</v>
      </c>
      <c r="Q66" s="14">
        <v>28068.958770751953</v>
      </c>
      <c r="R66" s="14">
        <v>3609.0098609924316</v>
      </c>
      <c r="S66" s="14">
        <f t="shared" si="7"/>
        <v>45211.438126802444</v>
      </c>
      <c r="T66" s="20">
        <f t="shared" si="8"/>
        <v>219.13260045949227</v>
      </c>
      <c r="U66" s="14">
        <v>35719.89851140976</v>
      </c>
      <c r="V66" s="20">
        <f t="shared" si="9"/>
        <v>173.1286279149368</v>
      </c>
    </row>
    <row r="67" spans="1:22" x14ac:dyDescent="0.25">
      <c r="A67" s="9" t="s">
        <v>227</v>
      </c>
      <c r="B67" s="33">
        <v>616340</v>
      </c>
      <c r="C67" s="13">
        <v>460</v>
      </c>
      <c r="D67" s="13">
        <v>3136</v>
      </c>
      <c r="E67" s="14">
        <v>697551.78379999974</v>
      </c>
      <c r="F67" s="13">
        <v>768</v>
      </c>
      <c r="G67" s="30">
        <f t="shared" si="0"/>
        <v>1.6695652173913043</v>
      </c>
      <c r="H67" s="14">
        <f t="shared" si="1"/>
        <v>1516.4169213043472</v>
      </c>
      <c r="I67" s="14">
        <f t="shared" si="2"/>
        <v>222.43360452806115</v>
      </c>
      <c r="J67" s="14">
        <f t="shared" si="3"/>
        <v>908.27055182291633</v>
      </c>
      <c r="K67" s="14">
        <f t="shared" si="4"/>
        <v>1131.7645841580941</v>
      </c>
      <c r="L67" s="27">
        <f t="shared" si="5"/>
        <v>1.246065483337119</v>
      </c>
      <c r="M67" s="27">
        <f t="shared" si="6"/>
        <v>0.74634130512379526</v>
      </c>
      <c r="N67" s="14">
        <v>6393.0798194408417</v>
      </c>
      <c r="O67" s="14">
        <v>2914.2898483276367</v>
      </c>
      <c r="P67" s="14">
        <v>1789.0299377441406</v>
      </c>
      <c r="Q67" s="14">
        <v>38448.948540210724</v>
      </c>
      <c r="R67" s="14">
        <v>59182.907354354858</v>
      </c>
      <c r="S67" s="14">
        <f t="shared" si="7"/>
        <v>108728.2555000782</v>
      </c>
      <c r="T67" s="20">
        <f t="shared" si="8"/>
        <v>176.40953937774313</v>
      </c>
      <c r="U67" s="14">
        <v>134373.35437440872</v>
      </c>
      <c r="V67" s="20">
        <f t="shared" si="9"/>
        <v>218.01822756012706</v>
      </c>
    </row>
    <row r="68" spans="1:22" x14ac:dyDescent="0.25">
      <c r="A68" s="9" t="s">
        <v>134</v>
      </c>
      <c r="B68" s="33">
        <v>231016</v>
      </c>
      <c r="C68" s="13">
        <v>270</v>
      </c>
      <c r="D68" s="13">
        <v>2595</v>
      </c>
      <c r="E68" s="14">
        <v>371723.92240000103</v>
      </c>
      <c r="F68" s="13">
        <v>527</v>
      </c>
      <c r="G68" s="30">
        <f t="shared" si="0"/>
        <v>1.9518518518518519</v>
      </c>
      <c r="H68" s="14">
        <f t="shared" si="1"/>
        <v>1376.755268148152</v>
      </c>
      <c r="I68" s="14">
        <f t="shared" si="2"/>
        <v>143.24621287090599</v>
      </c>
      <c r="J68" s="14">
        <f t="shared" si="3"/>
        <v>705.35848652751622</v>
      </c>
      <c r="K68" s="14">
        <f t="shared" si="4"/>
        <v>1609.0830176264892</v>
      </c>
      <c r="L68" s="27">
        <f t="shared" si="5"/>
        <v>2.2812272743013473</v>
      </c>
      <c r="M68" s="27">
        <f t="shared" si="6"/>
        <v>1.1687502164352253</v>
      </c>
      <c r="N68" s="14">
        <v>2037.2599270343781</v>
      </c>
      <c r="O68" s="14">
        <v>29122.068901062012</v>
      </c>
      <c r="P68" s="14">
        <v>10874.989555120468</v>
      </c>
      <c r="Q68" s="14">
        <v>1877.3899259567261</v>
      </c>
      <c r="R68" s="14">
        <v>3297.8998470306396</v>
      </c>
      <c r="S68" s="14">
        <f t="shared" si="7"/>
        <v>47209.608156204224</v>
      </c>
      <c r="T68" s="20">
        <f t="shared" si="8"/>
        <v>204.35644351994765</v>
      </c>
      <c r="U68" s="14">
        <v>28358.818623542786</v>
      </c>
      <c r="V68" s="20">
        <f t="shared" si="9"/>
        <v>122.756945941159</v>
      </c>
    </row>
    <row r="69" spans="1:22" x14ac:dyDescent="0.25">
      <c r="A69" s="9" t="s">
        <v>213</v>
      </c>
      <c r="B69" s="33">
        <v>239429</v>
      </c>
      <c r="C69" s="13">
        <v>258</v>
      </c>
      <c r="D69" s="13">
        <v>1072</v>
      </c>
      <c r="E69" s="14">
        <v>378358.44510000059</v>
      </c>
      <c r="F69" s="13">
        <v>338</v>
      </c>
      <c r="G69" s="30">
        <f t="shared" si="0"/>
        <v>1.3100775193798451</v>
      </c>
      <c r="H69" s="14">
        <f t="shared" si="1"/>
        <v>1466.505601162793</v>
      </c>
      <c r="I69" s="14">
        <f t="shared" si="2"/>
        <v>352.94631072761251</v>
      </c>
      <c r="J69" s="14">
        <f t="shared" si="3"/>
        <v>1119.4036837278124</v>
      </c>
      <c r="K69" s="14">
        <f t="shared" si="4"/>
        <v>1580.253207005002</v>
      </c>
      <c r="L69" s="27">
        <f t="shared" si="5"/>
        <v>1.4116919838448976</v>
      </c>
      <c r="M69" s="27">
        <f t="shared" si="6"/>
        <v>1.0775637036449219</v>
      </c>
      <c r="N69" s="14">
        <v>5478.4497451782227</v>
      </c>
      <c r="O69" s="14">
        <v>17516.979296684265</v>
      </c>
      <c r="P69" s="14">
        <v>11511.5595703125</v>
      </c>
      <c r="Q69" s="14">
        <v>1853.5699338912964</v>
      </c>
      <c r="R69" s="14">
        <v>7646.419707775116</v>
      </c>
      <c r="S69" s="14">
        <f t="shared" si="7"/>
        <v>44006.9782538414</v>
      </c>
      <c r="T69" s="20">
        <f t="shared" si="8"/>
        <v>183.799699509422</v>
      </c>
      <c r="U69" s="14">
        <v>38670.768468379974</v>
      </c>
      <c r="V69" s="20">
        <f t="shared" si="9"/>
        <v>161.51246702939065</v>
      </c>
    </row>
    <row r="70" spans="1:22" x14ac:dyDescent="0.25">
      <c r="A70" s="9" t="s">
        <v>186</v>
      </c>
      <c r="B70" s="33">
        <v>212462</v>
      </c>
      <c r="C70" s="13">
        <v>219</v>
      </c>
      <c r="D70" s="13">
        <v>1137</v>
      </c>
      <c r="E70" s="14">
        <v>338544.77509999991</v>
      </c>
      <c r="F70" s="13">
        <v>284</v>
      </c>
      <c r="G70" s="30">
        <f t="shared" si="0"/>
        <v>1.2968036529680365</v>
      </c>
      <c r="H70" s="14">
        <f t="shared" si="1"/>
        <v>1545.8665529680361</v>
      </c>
      <c r="I70" s="14">
        <f t="shared" si="2"/>
        <v>297.75266059806501</v>
      </c>
      <c r="J70" s="14">
        <f t="shared" si="3"/>
        <v>1192.0590672535209</v>
      </c>
      <c r="K70" s="14">
        <f t="shared" si="4"/>
        <v>1593.4368268207959</v>
      </c>
      <c r="L70" s="27">
        <f t="shared" si="5"/>
        <v>1.3367096233679434</v>
      </c>
      <c r="M70" s="27">
        <f t="shared" si="6"/>
        <v>1.0307725616816183</v>
      </c>
      <c r="N70" s="14">
        <v>2772.0899219512939</v>
      </c>
      <c r="O70" s="14">
        <v>1902.4298973083496</v>
      </c>
      <c r="P70" s="14">
        <v>2112.2699036598206</v>
      </c>
      <c r="Q70" s="14">
        <v>5578.2997515201569</v>
      </c>
      <c r="R70" s="14">
        <v>36.299999237060547</v>
      </c>
      <c r="S70" s="14">
        <f t="shared" si="7"/>
        <v>12401.389473676682</v>
      </c>
      <c r="T70" s="20">
        <f t="shared" si="8"/>
        <v>58.369917790836396</v>
      </c>
      <c r="U70" s="14">
        <v>65856.80747461319</v>
      </c>
      <c r="V70" s="20">
        <f t="shared" si="9"/>
        <v>309.96981801269493</v>
      </c>
    </row>
    <row r="71" spans="1:22" x14ac:dyDescent="0.25">
      <c r="A71" s="9" t="s">
        <v>45</v>
      </c>
      <c r="B71" s="33">
        <v>277710</v>
      </c>
      <c r="C71" s="13">
        <v>94</v>
      </c>
      <c r="D71" s="13">
        <v>670</v>
      </c>
      <c r="E71" s="14">
        <v>165766.88269999999</v>
      </c>
      <c r="F71" s="13">
        <v>139</v>
      </c>
      <c r="G71" s="30">
        <f t="shared" ref="G71:G134" si="10">SUM(F71)/C71</f>
        <v>1.4787234042553192</v>
      </c>
      <c r="H71" s="14">
        <f t="shared" ref="H71:H134" si="11">SUM(E71)/C71</f>
        <v>1763.4774755319147</v>
      </c>
      <c r="I71" s="14">
        <f t="shared" ref="I71:I134" si="12">SUM(E71)/D71</f>
        <v>247.41325776119402</v>
      </c>
      <c r="J71" s="14">
        <f t="shared" ref="J71:J134" si="13">SUM(E71)/F71</f>
        <v>1192.5675014388489</v>
      </c>
      <c r="K71" s="14">
        <f t="shared" ref="K71:K134" si="14">SUM(E71)/(B71/1000)</f>
        <v>596.90642288718448</v>
      </c>
      <c r="L71" s="27">
        <f t="shared" ref="L71:L134" si="15">SUM(F71)/(B71/1000)</f>
        <v>0.50052212739908541</v>
      </c>
      <c r="M71" s="27">
        <f t="shared" ref="M71:M134" si="16">SUM(C71)/(B71/1000)</f>
        <v>0.33848258975189949</v>
      </c>
      <c r="N71" s="14">
        <v>3098.9298868179321</v>
      </c>
      <c r="O71" s="14">
        <v>20279.999227523804</v>
      </c>
      <c r="P71" s="14">
        <v>486.49997997283936</v>
      </c>
      <c r="Q71" s="14">
        <v>1088.6899318695068</v>
      </c>
      <c r="R71" s="14">
        <v>1530.8799419403076</v>
      </c>
      <c r="S71" s="14">
        <f t="shared" ref="S71:S134" si="17">SUM(N71:R71)</f>
        <v>26484.99896812439</v>
      </c>
      <c r="T71" s="20">
        <f t="shared" ref="T71:T134" si="18">SUM(S71)/(B71/1000)</f>
        <v>95.369266386246053</v>
      </c>
      <c r="U71" s="14">
        <v>41713.128180921078</v>
      </c>
      <c r="V71" s="20">
        <f t="shared" ref="V71:V134" si="19">SUM(U71)/(B71/1000)</f>
        <v>150.20391120565006</v>
      </c>
    </row>
    <row r="72" spans="1:22" x14ac:dyDescent="0.25">
      <c r="A72" s="9" t="s">
        <v>252</v>
      </c>
      <c r="B72" s="33">
        <v>212624</v>
      </c>
      <c r="C72" s="13">
        <v>220</v>
      </c>
      <c r="D72" s="13">
        <v>1492</v>
      </c>
      <c r="E72" s="14">
        <v>356862.24229999998</v>
      </c>
      <c r="F72" s="13">
        <v>303</v>
      </c>
      <c r="G72" s="30">
        <f t="shared" si="10"/>
        <v>1.3772727272727272</v>
      </c>
      <c r="H72" s="14">
        <f t="shared" si="11"/>
        <v>1622.1011013636362</v>
      </c>
      <c r="I72" s="14">
        <f t="shared" si="12"/>
        <v>239.18380851206433</v>
      </c>
      <c r="J72" s="14">
        <f t="shared" si="13"/>
        <v>1177.7631759075907</v>
      </c>
      <c r="K72" s="14">
        <f t="shared" si="14"/>
        <v>1678.3723488411467</v>
      </c>
      <c r="L72" s="27">
        <f t="shared" si="15"/>
        <v>1.4250507938896833</v>
      </c>
      <c r="M72" s="27">
        <f t="shared" si="16"/>
        <v>1.03469034539845</v>
      </c>
      <c r="N72" s="14">
        <v>16019.189356565475</v>
      </c>
      <c r="O72" s="14">
        <v>5065.7998504638672</v>
      </c>
      <c r="P72" s="14">
        <v>12581.059549331665</v>
      </c>
      <c r="Q72" s="14">
        <v>3097.9298952817917</v>
      </c>
      <c r="R72" s="14">
        <v>6268.729793548584</v>
      </c>
      <c r="S72" s="14">
        <f t="shared" si="17"/>
        <v>43032.708445191383</v>
      </c>
      <c r="T72" s="20">
        <f t="shared" si="18"/>
        <v>202.38876347539028</v>
      </c>
      <c r="U72" s="14">
        <v>34834.198445320129</v>
      </c>
      <c r="V72" s="20">
        <f t="shared" si="19"/>
        <v>163.83004009575649</v>
      </c>
    </row>
    <row r="73" spans="1:22" x14ac:dyDescent="0.25">
      <c r="A73" s="9" t="s">
        <v>189</v>
      </c>
      <c r="B73" s="33">
        <v>128264</v>
      </c>
      <c r="C73" s="13">
        <v>177</v>
      </c>
      <c r="D73" s="13">
        <v>927</v>
      </c>
      <c r="E73" s="14">
        <v>240336.14839999963</v>
      </c>
      <c r="F73" s="13">
        <v>292</v>
      </c>
      <c r="G73" s="30">
        <f t="shared" si="10"/>
        <v>1.6497175141242937</v>
      </c>
      <c r="H73" s="14">
        <f t="shared" si="11"/>
        <v>1357.8313468926533</v>
      </c>
      <c r="I73" s="14">
        <f t="shared" si="12"/>
        <v>259.26229600862956</v>
      </c>
      <c r="J73" s="14">
        <f t="shared" si="13"/>
        <v>823.06900136986178</v>
      </c>
      <c r="K73" s="14">
        <f t="shared" si="14"/>
        <v>1873.7615262271534</v>
      </c>
      <c r="L73" s="27">
        <f t="shared" si="15"/>
        <v>2.2765546061248672</v>
      </c>
      <c r="M73" s="27">
        <f t="shared" si="16"/>
        <v>1.3799663194661012</v>
      </c>
      <c r="N73" s="14">
        <v>3510.2498741149902</v>
      </c>
      <c r="O73" s="14">
        <v>23898.17911529541</v>
      </c>
      <c r="P73" s="14">
        <v>2666.0898933410645</v>
      </c>
      <c r="Q73" s="14">
        <v>2.8299999237060547</v>
      </c>
      <c r="R73" s="14">
        <v>0</v>
      </c>
      <c r="S73" s="14">
        <f t="shared" si="17"/>
        <v>30077.348882675171</v>
      </c>
      <c r="T73" s="20">
        <f t="shared" si="18"/>
        <v>234.49564088657121</v>
      </c>
      <c r="U73" s="14">
        <v>17846.189234733582</v>
      </c>
      <c r="V73" s="20">
        <f t="shared" si="19"/>
        <v>139.13638460311216</v>
      </c>
    </row>
    <row r="74" spans="1:22" x14ac:dyDescent="0.25">
      <c r="A74" s="9" t="s">
        <v>197</v>
      </c>
      <c r="B74" s="33">
        <v>141736</v>
      </c>
      <c r="C74" s="13">
        <v>194</v>
      </c>
      <c r="D74" s="13">
        <v>1495</v>
      </c>
      <c r="E74" s="14">
        <v>325633.95289999968</v>
      </c>
      <c r="F74" s="13">
        <v>284</v>
      </c>
      <c r="G74" s="30">
        <f t="shared" si="10"/>
        <v>1.4639175257731958</v>
      </c>
      <c r="H74" s="14">
        <f t="shared" si="11"/>
        <v>1678.5255304123696</v>
      </c>
      <c r="I74" s="14">
        <f t="shared" si="12"/>
        <v>217.81535311036768</v>
      </c>
      <c r="J74" s="14">
        <f t="shared" si="13"/>
        <v>1146.5984257042242</v>
      </c>
      <c r="K74" s="14">
        <f t="shared" si="14"/>
        <v>2297.4682007394008</v>
      </c>
      <c r="L74" s="27">
        <f t="shared" si="15"/>
        <v>2.0037252356493767</v>
      </c>
      <c r="M74" s="27">
        <f t="shared" si="16"/>
        <v>1.3687418863238698</v>
      </c>
      <c r="N74" s="14">
        <v>6447.7797861099243</v>
      </c>
      <c r="O74" s="14">
        <v>19710.43924331665</v>
      </c>
      <c r="P74" s="14">
        <v>6563.4297847747803</v>
      </c>
      <c r="Q74" s="14">
        <v>1003.1799774169922</v>
      </c>
      <c r="R74" s="14">
        <v>738.53997039794922</v>
      </c>
      <c r="S74" s="14">
        <f t="shared" si="17"/>
        <v>34463.368762016296</v>
      </c>
      <c r="T74" s="20">
        <f t="shared" si="18"/>
        <v>243.15183695050163</v>
      </c>
      <c r="U74" s="14">
        <v>50174.907877922058</v>
      </c>
      <c r="V74" s="20">
        <f t="shared" si="19"/>
        <v>354.00256729357443</v>
      </c>
    </row>
    <row r="75" spans="1:22" x14ac:dyDescent="0.25">
      <c r="A75" s="9" t="s">
        <v>46</v>
      </c>
      <c r="B75" s="33">
        <v>200012</v>
      </c>
      <c r="C75" s="13">
        <v>188</v>
      </c>
      <c r="D75" s="13">
        <v>952</v>
      </c>
      <c r="E75" s="14">
        <v>281757.62380000012</v>
      </c>
      <c r="F75" s="13">
        <v>279</v>
      </c>
      <c r="G75" s="30">
        <f t="shared" si="10"/>
        <v>1.4840425531914894</v>
      </c>
      <c r="H75" s="14">
        <f t="shared" si="11"/>
        <v>1498.7107648936176</v>
      </c>
      <c r="I75" s="14">
        <f t="shared" si="12"/>
        <v>295.96389054621864</v>
      </c>
      <c r="J75" s="14">
        <f t="shared" si="13"/>
        <v>1009.8839562724019</v>
      </c>
      <c r="K75" s="14">
        <f t="shared" si="14"/>
        <v>1408.7035967841935</v>
      </c>
      <c r="L75" s="27">
        <f t="shared" si="15"/>
        <v>1.3949163050216986</v>
      </c>
      <c r="M75" s="27">
        <f t="shared" si="16"/>
        <v>0.93994360338379701</v>
      </c>
      <c r="N75" s="14">
        <v>5416.4298446178436</v>
      </c>
      <c r="O75" s="14">
        <v>2049.2799301147461</v>
      </c>
      <c r="P75" s="14">
        <v>981.83995866775513</v>
      </c>
      <c r="Q75" s="14">
        <v>2223.5599670410156</v>
      </c>
      <c r="R75" s="14">
        <v>6525.2997207641602</v>
      </c>
      <c r="S75" s="14">
        <f t="shared" si="17"/>
        <v>17196.409421205521</v>
      </c>
      <c r="T75" s="20">
        <f t="shared" si="18"/>
        <v>85.976888492718047</v>
      </c>
      <c r="U75" s="14">
        <v>22358.898995399475</v>
      </c>
      <c r="V75" s="20">
        <f t="shared" si="19"/>
        <v>111.78778770973479</v>
      </c>
    </row>
    <row r="76" spans="1:22" x14ac:dyDescent="0.25">
      <c r="A76" s="9" t="s">
        <v>90</v>
      </c>
      <c r="B76" s="33">
        <v>102296</v>
      </c>
      <c r="C76" s="13">
        <v>178</v>
      </c>
      <c r="D76" s="13">
        <v>1020</v>
      </c>
      <c r="E76" s="14">
        <v>211572.97420000023</v>
      </c>
      <c r="F76" s="13">
        <v>268</v>
      </c>
      <c r="G76" s="30">
        <f t="shared" si="10"/>
        <v>1.5056179775280898</v>
      </c>
      <c r="H76" s="14">
        <f t="shared" si="11"/>
        <v>1188.6122146067428</v>
      </c>
      <c r="I76" s="14">
        <f t="shared" si="12"/>
        <v>207.42448450980416</v>
      </c>
      <c r="J76" s="14">
        <f t="shared" si="13"/>
        <v>789.45139626865762</v>
      </c>
      <c r="K76" s="14">
        <f t="shared" si="14"/>
        <v>2068.2428853523129</v>
      </c>
      <c r="L76" s="27">
        <f t="shared" si="15"/>
        <v>2.6198482834128409</v>
      </c>
      <c r="M76" s="27">
        <f t="shared" si="16"/>
        <v>1.7400484867443495</v>
      </c>
      <c r="N76" s="14">
        <v>622.67996501922607</v>
      </c>
      <c r="O76" s="14">
        <v>101.75999450683594</v>
      </c>
      <c r="P76" s="14">
        <v>2940.4898929595947</v>
      </c>
      <c r="Q76" s="14">
        <v>7529.5597248077393</v>
      </c>
      <c r="R76" s="14">
        <v>669.49996948242187</v>
      </c>
      <c r="S76" s="14">
        <f t="shared" si="17"/>
        <v>11863.989546775818</v>
      </c>
      <c r="T76" s="20">
        <f t="shared" si="18"/>
        <v>115.97706212144969</v>
      </c>
      <c r="U76" s="14">
        <v>15767.509343624115</v>
      </c>
      <c r="V76" s="20">
        <f t="shared" si="19"/>
        <v>154.13612793876706</v>
      </c>
    </row>
    <row r="77" spans="1:22" x14ac:dyDescent="0.25">
      <c r="A77" s="9" t="s">
        <v>47</v>
      </c>
      <c r="B77" s="33">
        <v>283541</v>
      </c>
      <c r="C77" s="13">
        <v>176</v>
      </c>
      <c r="D77" s="13">
        <v>942</v>
      </c>
      <c r="E77" s="14">
        <v>289164.82159999991</v>
      </c>
      <c r="F77" s="13">
        <v>253</v>
      </c>
      <c r="G77" s="30">
        <f t="shared" si="10"/>
        <v>1.4375</v>
      </c>
      <c r="H77" s="14">
        <f t="shared" si="11"/>
        <v>1642.9819409090903</v>
      </c>
      <c r="I77" s="14">
        <f t="shared" si="12"/>
        <v>306.96902505307844</v>
      </c>
      <c r="J77" s="14">
        <f t="shared" si="13"/>
        <v>1142.9439588932803</v>
      </c>
      <c r="K77" s="14">
        <f t="shared" si="14"/>
        <v>1019.8342447829411</v>
      </c>
      <c r="L77" s="27">
        <f t="shared" si="15"/>
        <v>0.89228718245333127</v>
      </c>
      <c r="M77" s="27">
        <f t="shared" si="16"/>
        <v>0.62072151822840438</v>
      </c>
      <c r="N77" s="14">
        <v>8893.2697796821594</v>
      </c>
      <c r="O77" s="14">
        <v>13655.729423522949</v>
      </c>
      <c r="P77" s="14">
        <v>3559.0498805046082</v>
      </c>
      <c r="Q77" s="14">
        <v>7857.8597301244736</v>
      </c>
      <c r="R77" s="14">
        <v>2491.6598997116089</v>
      </c>
      <c r="S77" s="14">
        <f t="shared" si="17"/>
        <v>36457.568713545799</v>
      </c>
      <c r="T77" s="20">
        <f t="shared" si="18"/>
        <v>128.57953069766208</v>
      </c>
      <c r="U77" s="14">
        <v>38230.388417243958</v>
      </c>
      <c r="V77" s="20">
        <f t="shared" si="19"/>
        <v>134.83195875462087</v>
      </c>
    </row>
    <row r="78" spans="1:22" x14ac:dyDescent="0.25">
      <c r="A78" s="9" t="s">
        <v>198</v>
      </c>
      <c r="B78" s="33">
        <v>159534</v>
      </c>
      <c r="C78" s="13">
        <v>141</v>
      </c>
      <c r="D78" s="13">
        <v>923</v>
      </c>
      <c r="E78" s="14">
        <v>238199.85840000003</v>
      </c>
      <c r="F78" s="13">
        <v>176</v>
      </c>
      <c r="G78" s="30">
        <f t="shared" si="10"/>
        <v>1.24822695035461</v>
      </c>
      <c r="H78" s="14">
        <f t="shared" si="11"/>
        <v>1689.3606978723406</v>
      </c>
      <c r="I78" s="14">
        <f t="shared" si="12"/>
        <v>258.07135254604555</v>
      </c>
      <c r="J78" s="14">
        <f t="shared" si="13"/>
        <v>1353.4082863636365</v>
      </c>
      <c r="K78" s="14">
        <f t="shared" si="14"/>
        <v>1493.0977622325024</v>
      </c>
      <c r="L78" s="27">
        <f t="shared" si="15"/>
        <v>1.1032131081775671</v>
      </c>
      <c r="M78" s="27">
        <f t="shared" si="16"/>
        <v>0.8838241378013465</v>
      </c>
      <c r="N78" s="14">
        <v>6465.8997230529785</v>
      </c>
      <c r="O78" s="14">
        <v>13988.65931892395</v>
      </c>
      <c r="P78" s="14">
        <v>17337.969268798828</v>
      </c>
      <c r="Q78" s="14">
        <v>1973.579927444458</v>
      </c>
      <c r="R78" s="14">
        <v>115.64999580383301</v>
      </c>
      <c r="S78" s="14">
        <f t="shared" si="17"/>
        <v>39881.758234024048</v>
      </c>
      <c r="T78" s="20">
        <f t="shared" si="18"/>
        <v>249.98908216445429</v>
      </c>
      <c r="U78" s="14">
        <v>54489.987871646881</v>
      </c>
      <c r="V78" s="20">
        <f t="shared" si="19"/>
        <v>341.55720957066757</v>
      </c>
    </row>
    <row r="79" spans="1:22" x14ac:dyDescent="0.25">
      <c r="A79" s="9" t="s">
        <v>48</v>
      </c>
      <c r="B79" s="33">
        <v>238213</v>
      </c>
      <c r="C79" s="13">
        <v>245</v>
      </c>
      <c r="D79" s="13">
        <v>992</v>
      </c>
      <c r="E79" s="14">
        <v>350895.22260000062</v>
      </c>
      <c r="F79" s="13">
        <v>338</v>
      </c>
      <c r="G79" s="30">
        <f t="shared" si="10"/>
        <v>1.379591836734694</v>
      </c>
      <c r="H79" s="14">
        <f t="shared" si="11"/>
        <v>1432.2253983673495</v>
      </c>
      <c r="I79" s="14">
        <f t="shared" si="12"/>
        <v>353.72502278225869</v>
      </c>
      <c r="J79" s="14">
        <f t="shared" si="13"/>
        <v>1038.1515461538479</v>
      </c>
      <c r="K79" s="14">
        <f t="shared" si="14"/>
        <v>1473.0313736026187</v>
      </c>
      <c r="L79" s="27">
        <f t="shared" si="15"/>
        <v>1.4188982129438781</v>
      </c>
      <c r="M79" s="27">
        <f t="shared" si="16"/>
        <v>1.0284913081989648</v>
      </c>
      <c r="N79" s="14">
        <v>2195.9599249362946</v>
      </c>
      <c r="O79" s="14">
        <v>40937.978424072266</v>
      </c>
      <c r="P79" s="14">
        <v>1758.0299043655396</v>
      </c>
      <c r="Q79" s="14">
        <v>3110.7998757362366</v>
      </c>
      <c r="R79" s="14">
        <v>306.93999099731445</v>
      </c>
      <c r="S79" s="14">
        <f t="shared" si="17"/>
        <v>48309.708120107651</v>
      </c>
      <c r="T79" s="20">
        <f t="shared" si="18"/>
        <v>202.80046899248845</v>
      </c>
      <c r="U79" s="14">
        <v>46118.587958812714</v>
      </c>
      <c r="V79" s="20">
        <f t="shared" si="19"/>
        <v>193.60231372264619</v>
      </c>
    </row>
    <row r="80" spans="1:22" x14ac:dyDescent="0.25">
      <c r="A80" s="9" t="s">
        <v>166</v>
      </c>
      <c r="B80" s="33">
        <v>289445</v>
      </c>
      <c r="C80" s="13">
        <v>284</v>
      </c>
      <c r="D80" s="13">
        <v>1866</v>
      </c>
      <c r="E80" s="14">
        <v>375451.48730000015</v>
      </c>
      <c r="F80" s="13">
        <v>454</v>
      </c>
      <c r="G80" s="30">
        <f t="shared" si="10"/>
        <v>1.5985915492957747</v>
      </c>
      <c r="H80" s="14">
        <f t="shared" si="11"/>
        <v>1322.0122792253526</v>
      </c>
      <c r="I80" s="14">
        <f t="shared" si="12"/>
        <v>201.20658483386933</v>
      </c>
      <c r="J80" s="14">
        <f t="shared" si="13"/>
        <v>826.98565484581536</v>
      </c>
      <c r="K80" s="14">
        <f t="shared" si="14"/>
        <v>1297.1427639102426</v>
      </c>
      <c r="L80" s="27">
        <f t="shared" si="15"/>
        <v>1.5685190623434504</v>
      </c>
      <c r="M80" s="27">
        <f t="shared" si="16"/>
        <v>0.9811881359152862</v>
      </c>
      <c r="N80" s="14">
        <v>6541.0597534179687</v>
      </c>
      <c r="O80" s="14">
        <v>34179.728670120239</v>
      </c>
      <c r="P80" s="14">
        <v>7216.4898166656494</v>
      </c>
      <c r="Q80" s="14">
        <v>20948.629152536392</v>
      </c>
      <c r="R80" s="14">
        <v>2788.6698522567749</v>
      </c>
      <c r="S80" s="14">
        <f t="shared" si="17"/>
        <v>71674.577244997025</v>
      </c>
      <c r="T80" s="20">
        <f t="shared" si="18"/>
        <v>247.62762267441838</v>
      </c>
      <c r="U80" s="14">
        <v>36349.418486118317</v>
      </c>
      <c r="V80" s="20">
        <f t="shared" si="19"/>
        <v>125.58316255633477</v>
      </c>
    </row>
    <row r="81" spans="1:22" x14ac:dyDescent="0.25">
      <c r="A81" s="9" t="s">
        <v>253</v>
      </c>
      <c r="B81" s="33">
        <v>183677</v>
      </c>
      <c r="C81" s="13">
        <v>197</v>
      </c>
      <c r="D81" s="13">
        <v>1548</v>
      </c>
      <c r="E81" s="14">
        <v>243363.83550000002</v>
      </c>
      <c r="F81" s="13">
        <v>317</v>
      </c>
      <c r="G81" s="30">
        <f t="shared" si="10"/>
        <v>1.6091370558375635</v>
      </c>
      <c r="H81" s="14">
        <f t="shared" si="11"/>
        <v>1235.3494187817259</v>
      </c>
      <c r="I81" s="14">
        <f t="shared" si="12"/>
        <v>157.21178003875971</v>
      </c>
      <c r="J81" s="14">
        <f t="shared" si="13"/>
        <v>767.70926025236599</v>
      </c>
      <c r="K81" s="14">
        <f t="shared" si="14"/>
        <v>1324.9554135792725</v>
      </c>
      <c r="L81" s="27">
        <f t="shared" si="15"/>
        <v>1.7258557141068289</v>
      </c>
      <c r="M81" s="27">
        <f t="shared" si="16"/>
        <v>1.072534939050616</v>
      </c>
      <c r="N81" s="14">
        <v>25674.039039611816</v>
      </c>
      <c r="O81" s="14">
        <v>59147.577625274658</v>
      </c>
      <c r="P81" s="14">
        <v>601.66998863220215</v>
      </c>
      <c r="Q81" s="14">
        <v>85.799995422363281</v>
      </c>
      <c r="R81" s="14">
        <v>7362.739691734314</v>
      </c>
      <c r="S81" s="14">
        <f t="shared" si="17"/>
        <v>92871.826340675354</v>
      </c>
      <c r="T81" s="20">
        <f t="shared" si="18"/>
        <v>505.62577971480022</v>
      </c>
      <c r="U81" s="14">
        <v>49546.028073310852</v>
      </c>
      <c r="V81" s="20">
        <f t="shared" si="19"/>
        <v>269.74541218176938</v>
      </c>
    </row>
    <row r="82" spans="1:22" x14ac:dyDescent="0.25">
      <c r="A82" s="9" t="s">
        <v>49</v>
      </c>
      <c r="B82" s="33">
        <v>258066</v>
      </c>
      <c r="C82" s="13">
        <v>234</v>
      </c>
      <c r="D82" s="13">
        <v>1767</v>
      </c>
      <c r="E82" s="14">
        <v>411894.75449999847</v>
      </c>
      <c r="F82" s="13">
        <v>353</v>
      </c>
      <c r="G82" s="30">
        <f t="shared" si="10"/>
        <v>1.5085470085470085</v>
      </c>
      <c r="H82" s="14">
        <f t="shared" si="11"/>
        <v>1760.2339935897371</v>
      </c>
      <c r="I82" s="14">
        <f t="shared" si="12"/>
        <v>233.10399235993123</v>
      </c>
      <c r="J82" s="14">
        <f t="shared" si="13"/>
        <v>1166.8406643059448</v>
      </c>
      <c r="K82" s="14">
        <f t="shared" si="14"/>
        <v>1596.0829962102659</v>
      </c>
      <c r="L82" s="27">
        <f t="shared" si="15"/>
        <v>1.3678671347639753</v>
      </c>
      <c r="M82" s="27">
        <f t="shared" si="16"/>
        <v>0.90674478621747934</v>
      </c>
      <c r="N82" s="14">
        <v>20233.55933380127</v>
      </c>
      <c r="O82" s="14">
        <v>8897.7097053527832</v>
      </c>
      <c r="P82" s="14">
        <v>1623.2599556446075</v>
      </c>
      <c r="Q82" s="14">
        <v>2695.2598419189453</v>
      </c>
      <c r="R82" s="14">
        <v>44307.958161354065</v>
      </c>
      <c r="S82" s="14">
        <f t="shared" si="17"/>
        <v>77757.746998071671</v>
      </c>
      <c r="T82" s="20">
        <f t="shared" si="18"/>
        <v>301.30953708768948</v>
      </c>
      <c r="U82" s="14">
        <v>35150.888587474823</v>
      </c>
      <c r="V82" s="20">
        <f t="shared" si="19"/>
        <v>136.20891007523201</v>
      </c>
    </row>
    <row r="83" spans="1:22" x14ac:dyDescent="0.25">
      <c r="A83" s="9" t="s">
        <v>22</v>
      </c>
      <c r="B83" s="33">
        <v>182163</v>
      </c>
      <c r="C83" s="13">
        <v>191</v>
      </c>
      <c r="D83" s="13">
        <v>1418</v>
      </c>
      <c r="E83" s="14">
        <v>272212.59259999968</v>
      </c>
      <c r="F83" s="13">
        <v>339</v>
      </c>
      <c r="G83" s="30">
        <f t="shared" si="10"/>
        <v>1.7748691099476439</v>
      </c>
      <c r="H83" s="14">
        <f t="shared" si="11"/>
        <v>1425.1968198952864</v>
      </c>
      <c r="I83" s="14">
        <f t="shared" si="12"/>
        <v>191.96938829337071</v>
      </c>
      <c r="J83" s="14">
        <f t="shared" si="13"/>
        <v>802.98699882005803</v>
      </c>
      <c r="K83" s="14">
        <f t="shared" si="14"/>
        <v>1494.335252493644</v>
      </c>
      <c r="L83" s="27">
        <f t="shared" si="15"/>
        <v>1.8609706691260024</v>
      </c>
      <c r="M83" s="27">
        <f t="shared" si="16"/>
        <v>1.0485114979441488</v>
      </c>
      <c r="N83" s="14">
        <v>18276.109439849854</v>
      </c>
      <c r="O83" s="14">
        <v>29818.11882019043</v>
      </c>
      <c r="P83" s="14">
        <v>8164.6796531677246</v>
      </c>
      <c r="Q83" s="14">
        <v>2241.4899008274078</v>
      </c>
      <c r="R83" s="14">
        <v>1584.4599514007568</v>
      </c>
      <c r="S83" s="14">
        <f t="shared" si="17"/>
        <v>60084.857765436172</v>
      </c>
      <c r="T83" s="20">
        <f t="shared" si="18"/>
        <v>329.8411739235529</v>
      </c>
      <c r="U83" s="14">
        <v>52773.697855949402</v>
      </c>
      <c r="V83" s="20">
        <f t="shared" si="19"/>
        <v>289.70591094760954</v>
      </c>
    </row>
    <row r="84" spans="1:22" x14ac:dyDescent="0.25">
      <c r="A84" s="9" t="s">
        <v>102</v>
      </c>
      <c r="B84" s="33">
        <v>602494</v>
      </c>
      <c r="C84" s="13">
        <v>690</v>
      </c>
      <c r="D84" s="13">
        <v>3439</v>
      </c>
      <c r="E84" s="14">
        <v>1037384.1290999952</v>
      </c>
      <c r="F84" s="13">
        <v>933</v>
      </c>
      <c r="G84" s="30">
        <f t="shared" si="10"/>
        <v>1.3521739130434782</v>
      </c>
      <c r="H84" s="14">
        <f t="shared" si="11"/>
        <v>1503.4552595652106</v>
      </c>
      <c r="I84" s="14">
        <f t="shared" si="12"/>
        <v>301.65284358825102</v>
      </c>
      <c r="J84" s="14">
        <f t="shared" si="13"/>
        <v>1111.8800954983872</v>
      </c>
      <c r="K84" s="14">
        <f t="shared" si="14"/>
        <v>1721.8165311189741</v>
      </c>
      <c r="L84" s="27">
        <f t="shared" si="15"/>
        <v>1.5485631392179839</v>
      </c>
      <c r="M84" s="27">
        <f t="shared" si="16"/>
        <v>1.1452396206435251</v>
      </c>
      <c r="N84" s="14">
        <v>12570.329560756683</v>
      </c>
      <c r="O84" s="14">
        <v>10374.239596843719</v>
      </c>
      <c r="P84" s="14">
        <v>49072.108033180237</v>
      </c>
      <c r="Q84" s="14">
        <v>14311.609356045723</v>
      </c>
      <c r="R84" s="14">
        <v>5829.9497900009155</v>
      </c>
      <c r="S84" s="14">
        <f t="shared" si="17"/>
        <v>92158.236336827278</v>
      </c>
      <c r="T84" s="20">
        <f t="shared" si="18"/>
        <v>152.96125162545565</v>
      </c>
      <c r="U84" s="14">
        <v>125809.49496465921</v>
      </c>
      <c r="V84" s="20">
        <f t="shared" si="19"/>
        <v>208.81451925605768</v>
      </c>
    </row>
    <row r="85" spans="1:22" x14ac:dyDescent="0.25">
      <c r="A85" s="9" t="s">
        <v>172</v>
      </c>
      <c r="B85" s="33">
        <v>224572</v>
      </c>
      <c r="C85" s="13">
        <v>275</v>
      </c>
      <c r="D85" s="13">
        <v>1066</v>
      </c>
      <c r="E85" s="14">
        <v>390519.61520000058</v>
      </c>
      <c r="F85" s="13">
        <v>377</v>
      </c>
      <c r="G85" s="30">
        <f t="shared" si="10"/>
        <v>1.3709090909090909</v>
      </c>
      <c r="H85" s="14">
        <f t="shared" si="11"/>
        <v>1420.071328000002</v>
      </c>
      <c r="I85" s="14">
        <f t="shared" si="12"/>
        <v>366.34110243902495</v>
      </c>
      <c r="J85" s="14">
        <f t="shared" si="13"/>
        <v>1035.8610482758636</v>
      </c>
      <c r="K85" s="14">
        <f t="shared" si="14"/>
        <v>1738.950604705843</v>
      </c>
      <c r="L85" s="27">
        <f t="shared" si="15"/>
        <v>1.6787489090358549</v>
      </c>
      <c r="M85" s="27">
        <f t="shared" si="16"/>
        <v>1.2245515914717775</v>
      </c>
      <c r="N85" s="14">
        <v>8277.1397466659546</v>
      </c>
      <c r="O85" s="14">
        <v>24453.458913803101</v>
      </c>
      <c r="P85" s="14">
        <v>19443.019204139709</v>
      </c>
      <c r="Q85" s="14">
        <v>3186.3698658943176</v>
      </c>
      <c r="R85" s="14">
        <v>0</v>
      </c>
      <c r="S85" s="14">
        <f t="shared" si="17"/>
        <v>55359.987730503082</v>
      </c>
      <c r="T85" s="20">
        <f t="shared" si="18"/>
        <v>246.51331301543863</v>
      </c>
      <c r="U85" s="14">
        <v>49547.008037090302</v>
      </c>
      <c r="V85" s="20">
        <f t="shared" si="19"/>
        <v>220.62860925266864</v>
      </c>
    </row>
    <row r="86" spans="1:22" x14ac:dyDescent="0.25">
      <c r="A86" s="9" t="s">
        <v>254</v>
      </c>
      <c r="B86" s="33">
        <v>165190</v>
      </c>
      <c r="C86" s="13">
        <v>163</v>
      </c>
      <c r="D86" s="13">
        <v>1282</v>
      </c>
      <c r="E86" s="14">
        <v>256534.62480000037</v>
      </c>
      <c r="F86" s="13">
        <v>249</v>
      </c>
      <c r="G86" s="30">
        <f t="shared" si="10"/>
        <v>1.5276073619631902</v>
      </c>
      <c r="H86" s="14">
        <f t="shared" si="11"/>
        <v>1573.8320539877323</v>
      </c>
      <c r="I86" s="14">
        <f t="shared" si="12"/>
        <v>200.10501154446206</v>
      </c>
      <c r="J86" s="14">
        <f t="shared" si="13"/>
        <v>1030.2595373493991</v>
      </c>
      <c r="K86" s="14">
        <f t="shared" si="14"/>
        <v>1552.9670367455681</v>
      </c>
      <c r="L86" s="27">
        <f t="shared" si="15"/>
        <v>1.5073551667776499</v>
      </c>
      <c r="M86" s="27">
        <f t="shared" si="16"/>
        <v>0.98674253889460617</v>
      </c>
      <c r="N86" s="14">
        <v>9063.8796577453613</v>
      </c>
      <c r="O86" s="14">
        <v>31175.738800525665</v>
      </c>
      <c r="P86" s="14">
        <v>101.7599983215332</v>
      </c>
      <c r="Q86" s="14">
        <v>321.78998565673828</v>
      </c>
      <c r="R86" s="14">
        <v>300.75998306274414</v>
      </c>
      <c r="S86" s="14">
        <f t="shared" si="17"/>
        <v>40963.928425312042</v>
      </c>
      <c r="T86" s="20">
        <f t="shared" si="18"/>
        <v>247.98067937110019</v>
      </c>
      <c r="U86" s="14">
        <v>38949.598452568054</v>
      </c>
      <c r="V86" s="20">
        <f t="shared" si="19"/>
        <v>235.78666052768361</v>
      </c>
    </row>
    <row r="87" spans="1:22" x14ac:dyDescent="0.25">
      <c r="A87" s="9" t="s">
        <v>50</v>
      </c>
      <c r="B87" s="33">
        <v>283647</v>
      </c>
      <c r="C87" s="13">
        <v>265</v>
      </c>
      <c r="D87" s="13">
        <v>1692</v>
      </c>
      <c r="E87" s="14">
        <v>525373.84429999848</v>
      </c>
      <c r="F87" s="13">
        <v>331</v>
      </c>
      <c r="G87" s="30">
        <f t="shared" si="10"/>
        <v>1.2490566037735849</v>
      </c>
      <c r="H87" s="14">
        <f t="shared" si="11"/>
        <v>1982.5428086792397</v>
      </c>
      <c r="I87" s="14">
        <f t="shared" si="12"/>
        <v>310.50463611111019</v>
      </c>
      <c r="J87" s="14">
        <f t="shared" si="13"/>
        <v>1587.2321580060377</v>
      </c>
      <c r="K87" s="14">
        <f t="shared" si="14"/>
        <v>1852.2101213832634</v>
      </c>
      <c r="L87" s="27">
        <f t="shared" si="15"/>
        <v>1.1669434191089629</v>
      </c>
      <c r="M87" s="27">
        <f t="shared" si="16"/>
        <v>0.93425983705098237</v>
      </c>
      <c r="N87" s="14">
        <v>8336.6997721195221</v>
      </c>
      <c r="O87" s="14">
        <v>5218.7797622680664</v>
      </c>
      <c r="P87" s="14">
        <v>9397.6496391296387</v>
      </c>
      <c r="Q87" s="14">
        <v>1421.859951376915</v>
      </c>
      <c r="R87" s="14">
        <v>509.33998489379883</v>
      </c>
      <c r="S87" s="14">
        <f t="shared" si="17"/>
        <v>24884.329109787941</v>
      </c>
      <c r="T87" s="20">
        <f t="shared" si="18"/>
        <v>87.729921732956598</v>
      </c>
      <c r="U87" s="14">
        <v>32413.588653564453</v>
      </c>
      <c r="V87" s="20">
        <f t="shared" si="19"/>
        <v>114.27439265553471</v>
      </c>
    </row>
    <row r="88" spans="1:22" x14ac:dyDescent="0.25">
      <c r="A88" s="9" t="s">
        <v>255</v>
      </c>
      <c r="B88" s="33">
        <v>225075</v>
      </c>
      <c r="C88" s="13">
        <v>221</v>
      </c>
      <c r="D88" s="13">
        <v>1702</v>
      </c>
      <c r="E88" s="14">
        <v>340203.75280000002</v>
      </c>
      <c r="F88" s="13">
        <v>327</v>
      </c>
      <c r="G88" s="30">
        <f t="shared" si="10"/>
        <v>1.4796380090497738</v>
      </c>
      <c r="H88" s="14">
        <f t="shared" si="11"/>
        <v>1539.3834968325793</v>
      </c>
      <c r="I88" s="14">
        <f t="shared" si="12"/>
        <v>199.88469612220916</v>
      </c>
      <c r="J88" s="14">
        <f t="shared" si="13"/>
        <v>1040.3784489296636</v>
      </c>
      <c r="K88" s="14">
        <f t="shared" si="14"/>
        <v>1511.5128414972789</v>
      </c>
      <c r="L88" s="27">
        <f t="shared" si="15"/>
        <v>1.4528490503165612</v>
      </c>
      <c r="M88" s="27">
        <f t="shared" si="16"/>
        <v>0.98189492391425082</v>
      </c>
      <c r="N88" s="14">
        <v>5076.9198784828186</v>
      </c>
      <c r="O88" s="14">
        <v>20376.069040298462</v>
      </c>
      <c r="P88" s="14">
        <v>9662.699738740921</v>
      </c>
      <c r="Q88" s="14">
        <v>1388.7599411010742</v>
      </c>
      <c r="R88" s="14">
        <v>1584.1399154663086</v>
      </c>
      <c r="S88" s="14">
        <f t="shared" si="17"/>
        <v>38088.588514089584</v>
      </c>
      <c r="T88" s="20">
        <f t="shared" si="18"/>
        <v>169.22620688254841</v>
      </c>
      <c r="U88" s="14">
        <v>41950.418316245079</v>
      </c>
      <c r="V88" s="20">
        <f t="shared" si="19"/>
        <v>186.38417556923284</v>
      </c>
    </row>
    <row r="89" spans="1:22" x14ac:dyDescent="0.25">
      <c r="A89" s="9" t="s">
        <v>51</v>
      </c>
      <c r="B89" s="33">
        <v>281242</v>
      </c>
      <c r="C89" s="13">
        <v>247</v>
      </c>
      <c r="D89" s="13">
        <v>1872</v>
      </c>
      <c r="E89" s="14">
        <v>389499.19470000028</v>
      </c>
      <c r="F89" s="13">
        <v>433</v>
      </c>
      <c r="G89" s="30">
        <f t="shared" si="10"/>
        <v>1.7530364372469636</v>
      </c>
      <c r="H89" s="14">
        <f t="shared" si="11"/>
        <v>1576.9198165991913</v>
      </c>
      <c r="I89" s="14">
        <f t="shared" si="12"/>
        <v>208.06580913461553</v>
      </c>
      <c r="J89" s="14">
        <f t="shared" si="13"/>
        <v>899.53624642032401</v>
      </c>
      <c r="K89" s="14">
        <f t="shared" si="14"/>
        <v>1384.9254190341424</v>
      </c>
      <c r="L89" s="27">
        <f t="shared" si="15"/>
        <v>1.5395993486036934</v>
      </c>
      <c r="M89" s="27">
        <f t="shared" si="16"/>
        <v>0.87824720347600993</v>
      </c>
      <c r="N89" s="14">
        <v>12709.049509048462</v>
      </c>
      <c r="O89" s="14">
        <v>47.979998111724854</v>
      </c>
      <c r="P89" s="14">
        <v>236.19999599456787</v>
      </c>
      <c r="Q89" s="14">
        <v>2057.2798843383789</v>
      </c>
      <c r="R89" s="14">
        <v>8196.4896850585937</v>
      </c>
      <c r="S89" s="14">
        <f t="shared" si="17"/>
        <v>23246.999072551727</v>
      </c>
      <c r="T89" s="20">
        <f t="shared" si="18"/>
        <v>82.658347873190081</v>
      </c>
      <c r="U89" s="14">
        <v>40612.118474721909</v>
      </c>
      <c r="V89" s="20">
        <f t="shared" si="19"/>
        <v>144.4027509217041</v>
      </c>
    </row>
    <row r="90" spans="1:22" x14ac:dyDescent="0.25">
      <c r="A90" s="9" t="s">
        <v>199</v>
      </c>
      <c r="B90" s="33">
        <v>290610</v>
      </c>
      <c r="C90" s="13">
        <v>365</v>
      </c>
      <c r="D90" s="13">
        <v>2080</v>
      </c>
      <c r="E90" s="14">
        <v>500168.88180000125</v>
      </c>
      <c r="F90" s="13">
        <v>628</v>
      </c>
      <c r="G90" s="30">
        <f t="shared" si="10"/>
        <v>1.7205479452054795</v>
      </c>
      <c r="H90" s="14">
        <f t="shared" si="11"/>
        <v>1370.3257035616473</v>
      </c>
      <c r="I90" s="14">
        <f t="shared" si="12"/>
        <v>240.46580855769292</v>
      </c>
      <c r="J90" s="14">
        <f t="shared" si="13"/>
        <v>796.4472640127409</v>
      </c>
      <c r="K90" s="14">
        <f t="shared" si="14"/>
        <v>1721.1000371632126</v>
      </c>
      <c r="L90" s="27">
        <f t="shared" si="15"/>
        <v>2.1609717490795224</v>
      </c>
      <c r="M90" s="27">
        <f t="shared" si="16"/>
        <v>1.2559788032070471</v>
      </c>
      <c r="N90" s="14">
        <v>4396.2498452663422</v>
      </c>
      <c r="O90" s="14">
        <v>1099.779972076416</v>
      </c>
      <c r="P90" s="14">
        <v>658.29997158050537</v>
      </c>
      <c r="Q90" s="14">
        <v>0</v>
      </c>
      <c r="R90" s="14">
        <v>3561.4498720169067</v>
      </c>
      <c r="S90" s="14">
        <f t="shared" si="17"/>
        <v>9715.7796609401703</v>
      </c>
      <c r="T90" s="20">
        <f t="shared" si="18"/>
        <v>33.432365234989057</v>
      </c>
      <c r="U90" s="14">
        <v>45220.237988948822</v>
      </c>
      <c r="V90" s="20">
        <f t="shared" si="19"/>
        <v>155.60454901396656</v>
      </c>
    </row>
    <row r="91" spans="1:22" x14ac:dyDescent="0.25">
      <c r="A91" s="9" t="s">
        <v>135</v>
      </c>
      <c r="B91" s="33">
        <v>387924</v>
      </c>
      <c r="C91" s="13">
        <v>242</v>
      </c>
      <c r="D91" s="13">
        <v>1406</v>
      </c>
      <c r="E91" s="14">
        <v>309637.21429999982</v>
      </c>
      <c r="F91" s="13">
        <v>439</v>
      </c>
      <c r="G91" s="30">
        <f t="shared" si="10"/>
        <v>1.8140495867768596</v>
      </c>
      <c r="H91" s="14">
        <f t="shared" si="11"/>
        <v>1279.4926210743795</v>
      </c>
      <c r="I91" s="14">
        <f t="shared" si="12"/>
        <v>220.22561472261722</v>
      </c>
      <c r="J91" s="14">
        <f t="shared" si="13"/>
        <v>705.32395056947564</v>
      </c>
      <c r="K91" s="14">
        <f t="shared" si="14"/>
        <v>798.19040404821521</v>
      </c>
      <c r="L91" s="27">
        <f t="shared" si="15"/>
        <v>1.131664965302482</v>
      </c>
      <c r="M91" s="27">
        <f t="shared" si="16"/>
        <v>0.62383353440364608</v>
      </c>
      <c r="N91" s="14">
        <v>1796.1599457263947</v>
      </c>
      <c r="O91" s="14">
        <v>11137.289571762085</v>
      </c>
      <c r="P91" s="14">
        <v>762.69997549057007</v>
      </c>
      <c r="Q91" s="14">
        <v>3003.1098979711533</v>
      </c>
      <c r="R91" s="14">
        <v>345.28998279571533</v>
      </c>
      <c r="S91" s="14">
        <f t="shared" si="17"/>
        <v>17044.549373745918</v>
      </c>
      <c r="T91" s="20">
        <f t="shared" si="18"/>
        <v>43.937857347691605</v>
      </c>
      <c r="U91" s="14">
        <v>125320.58509588242</v>
      </c>
      <c r="V91" s="20">
        <f t="shared" si="19"/>
        <v>323.05447741279846</v>
      </c>
    </row>
    <row r="92" spans="1:22" x14ac:dyDescent="0.25">
      <c r="A92" s="9" t="s">
        <v>271</v>
      </c>
      <c r="B92" s="33">
        <v>141058</v>
      </c>
      <c r="C92" s="13">
        <v>142</v>
      </c>
      <c r="D92" s="13">
        <v>1110</v>
      </c>
      <c r="E92" s="14">
        <v>166198.1428</v>
      </c>
      <c r="F92" s="13">
        <v>221</v>
      </c>
      <c r="G92" s="30">
        <f t="shared" si="10"/>
        <v>1.556338028169014</v>
      </c>
      <c r="H92" s="14">
        <f t="shared" si="11"/>
        <v>1170.4094563380281</v>
      </c>
      <c r="I92" s="14">
        <f t="shared" si="12"/>
        <v>149.72805657657659</v>
      </c>
      <c r="J92" s="14">
        <f t="shared" si="13"/>
        <v>752.02779547511318</v>
      </c>
      <c r="K92" s="14">
        <f t="shared" si="14"/>
        <v>1178.2255724595557</v>
      </c>
      <c r="L92" s="27">
        <f t="shared" si="15"/>
        <v>1.5667314154461287</v>
      </c>
      <c r="M92" s="27">
        <f t="shared" si="16"/>
        <v>1.006678104042309</v>
      </c>
      <c r="N92" s="14">
        <v>110.1499969959259</v>
      </c>
      <c r="O92" s="14">
        <v>2480.2398986816406</v>
      </c>
      <c r="P92" s="14">
        <v>1374.7599308490753</v>
      </c>
      <c r="Q92" s="14">
        <v>13.169999122619629</v>
      </c>
      <c r="R92" s="14">
        <v>0</v>
      </c>
      <c r="S92" s="14">
        <f t="shared" si="17"/>
        <v>3978.3198256492615</v>
      </c>
      <c r="T92" s="20">
        <f t="shared" si="18"/>
        <v>28.203432812383994</v>
      </c>
      <c r="U92" s="14">
        <v>29517.348757743835</v>
      </c>
      <c r="V92" s="20">
        <f t="shared" si="19"/>
        <v>209.25682171690963</v>
      </c>
    </row>
    <row r="93" spans="1:22" x14ac:dyDescent="0.25">
      <c r="A93" s="9" t="s">
        <v>52</v>
      </c>
      <c r="B93" s="33">
        <v>222015</v>
      </c>
      <c r="C93" s="13">
        <v>142</v>
      </c>
      <c r="D93" s="13">
        <v>819</v>
      </c>
      <c r="E93" s="14">
        <v>254103.30069999973</v>
      </c>
      <c r="F93" s="13">
        <v>221</v>
      </c>
      <c r="G93" s="30">
        <f t="shared" si="10"/>
        <v>1.556338028169014</v>
      </c>
      <c r="H93" s="14">
        <f t="shared" si="11"/>
        <v>1789.4598640845052</v>
      </c>
      <c r="I93" s="14">
        <f t="shared" si="12"/>
        <v>310.26044041514007</v>
      </c>
      <c r="J93" s="14">
        <f t="shared" si="13"/>
        <v>1149.7886909502249</v>
      </c>
      <c r="K93" s="14">
        <f t="shared" si="14"/>
        <v>1144.5321293606276</v>
      </c>
      <c r="L93" s="27">
        <f t="shared" si="15"/>
        <v>0.9954282368308448</v>
      </c>
      <c r="M93" s="27">
        <f t="shared" si="16"/>
        <v>0.63959642366506775</v>
      </c>
      <c r="N93" s="14">
        <v>8393.66974401474</v>
      </c>
      <c r="O93" s="14">
        <v>7882.6296157836914</v>
      </c>
      <c r="P93" s="14">
        <v>1722.2999477386475</v>
      </c>
      <c r="Q93" s="14">
        <v>7671.6096882820129</v>
      </c>
      <c r="R93" s="14">
        <v>2799.9599118232727</v>
      </c>
      <c r="S93" s="14">
        <f t="shared" si="17"/>
        <v>28470.168907642365</v>
      </c>
      <c r="T93" s="20">
        <f t="shared" si="18"/>
        <v>128.23533953851032</v>
      </c>
      <c r="U93" s="14">
        <v>33810.668403625488</v>
      </c>
      <c r="V93" s="20">
        <f t="shared" si="19"/>
        <v>152.29001825834061</v>
      </c>
    </row>
    <row r="94" spans="1:22" x14ac:dyDescent="0.25">
      <c r="A94" s="9" t="s">
        <v>235</v>
      </c>
      <c r="B94" s="33">
        <v>555917</v>
      </c>
      <c r="C94" s="13">
        <v>361</v>
      </c>
      <c r="D94" s="13">
        <v>2617</v>
      </c>
      <c r="E94" s="14">
        <v>614542.68090000039</v>
      </c>
      <c r="F94" s="13">
        <v>667</v>
      </c>
      <c r="G94" s="30">
        <f t="shared" si="10"/>
        <v>1.8476454293628808</v>
      </c>
      <c r="H94" s="14">
        <f t="shared" si="11"/>
        <v>1702.3342961218848</v>
      </c>
      <c r="I94" s="14">
        <f t="shared" si="12"/>
        <v>234.82716121513198</v>
      </c>
      <c r="J94" s="14">
        <f t="shared" si="13"/>
        <v>921.35334467766177</v>
      </c>
      <c r="K94" s="14">
        <f t="shared" si="14"/>
        <v>1105.4576148957494</v>
      </c>
      <c r="L94" s="27">
        <f t="shared" si="15"/>
        <v>1.1998193974999865</v>
      </c>
      <c r="M94" s="27">
        <f t="shared" si="16"/>
        <v>0.64937751498874829</v>
      </c>
      <c r="N94" s="14">
        <v>75243.317007064819</v>
      </c>
      <c r="O94" s="14">
        <v>6626.7597074508667</v>
      </c>
      <c r="P94" s="14">
        <v>49961.187934875488</v>
      </c>
      <c r="Q94" s="14">
        <v>275.4999897480011</v>
      </c>
      <c r="R94" s="14">
        <v>42645.958308696747</v>
      </c>
      <c r="S94" s="14">
        <f t="shared" si="17"/>
        <v>174752.72294783592</v>
      </c>
      <c r="T94" s="20">
        <f t="shared" si="18"/>
        <v>314.35038494565902</v>
      </c>
      <c r="U94" s="14">
        <v>234800.40078783035</v>
      </c>
      <c r="V94" s="20">
        <f t="shared" si="19"/>
        <v>422.36593014394299</v>
      </c>
    </row>
    <row r="95" spans="1:22" x14ac:dyDescent="0.25">
      <c r="A95" s="9" t="s">
        <v>53</v>
      </c>
      <c r="B95" s="33">
        <v>190089</v>
      </c>
      <c r="C95" s="13">
        <v>231</v>
      </c>
      <c r="D95" s="13">
        <v>865</v>
      </c>
      <c r="E95" s="14">
        <v>319850.22030000039</v>
      </c>
      <c r="F95" s="13">
        <v>328</v>
      </c>
      <c r="G95" s="30">
        <f t="shared" si="10"/>
        <v>1.41991341991342</v>
      </c>
      <c r="H95" s="14">
        <f t="shared" si="11"/>
        <v>1384.63298831169</v>
      </c>
      <c r="I95" s="14">
        <f t="shared" si="12"/>
        <v>369.76904080924902</v>
      </c>
      <c r="J95" s="14">
        <f t="shared" si="13"/>
        <v>975.15311067073287</v>
      </c>
      <c r="K95" s="14">
        <f t="shared" si="14"/>
        <v>1682.6340309013167</v>
      </c>
      <c r="L95" s="27">
        <f t="shared" si="15"/>
        <v>1.7255075254223022</v>
      </c>
      <c r="M95" s="27">
        <f t="shared" si="16"/>
        <v>1.2152202389407067</v>
      </c>
      <c r="N95" s="14">
        <v>6037.9298362731934</v>
      </c>
      <c r="O95" s="14">
        <v>461.74997711181641</v>
      </c>
      <c r="P95" s="14">
        <v>13017.039591789246</v>
      </c>
      <c r="Q95" s="14">
        <v>245.6199951171875</v>
      </c>
      <c r="R95" s="14">
        <v>626.01998138427734</v>
      </c>
      <c r="S95" s="14">
        <f t="shared" si="17"/>
        <v>20388.35938167572</v>
      </c>
      <c r="T95" s="20">
        <f t="shared" si="18"/>
        <v>107.25691324419466</v>
      </c>
      <c r="U95" s="14">
        <v>19819.479157924652</v>
      </c>
      <c r="V95" s="20">
        <f t="shared" si="19"/>
        <v>104.26420864923615</v>
      </c>
    </row>
    <row r="96" spans="1:22" x14ac:dyDescent="0.25">
      <c r="A96" s="9" t="s">
        <v>190</v>
      </c>
      <c r="B96" s="33">
        <v>161096</v>
      </c>
      <c r="C96" s="13">
        <v>241</v>
      </c>
      <c r="D96" s="13">
        <v>1624</v>
      </c>
      <c r="E96" s="14">
        <v>303576.43149999954</v>
      </c>
      <c r="F96" s="13">
        <v>436</v>
      </c>
      <c r="G96" s="30">
        <f t="shared" si="10"/>
        <v>1.8091286307053942</v>
      </c>
      <c r="H96" s="14">
        <f t="shared" si="11"/>
        <v>1259.6532427385873</v>
      </c>
      <c r="I96" s="14">
        <f t="shared" si="12"/>
        <v>186.93130018472877</v>
      </c>
      <c r="J96" s="14">
        <f t="shared" si="13"/>
        <v>696.27621903669615</v>
      </c>
      <c r="K96" s="14">
        <f t="shared" si="14"/>
        <v>1884.4442537368993</v>
      </c>
      <c r="L96" s="27">
        <f t="shared" si="15"/>
        <v>2.7064607439042558</v>
      </c>
      <c r="M96" s="27">
        <f t="shared" si="16"/>
        <v>1.4960023836718479</v>
      </c>
      <c r="N96" s="14">
        <v>1479.7499594688416</v>
      </c>
      <c r="O96" s="14">
        <v>22317.7991065979</v>
      </c>
      <c r="P96" s="14">
        <v>10397.459567785263</v>
      </c>
      <c r="Q96" s="14">
        <v>2503.3698577880859</v>
      </c>
      <c r="R96" s="14">
        <v>3577.649790763855</v>
      </c>
      <c r="S96" s="14">
        <f t="shared" si="17"/>
        <v>40276.028282403946</v>
      </c>
      <c r="T96" s="20">
        <f t="shared" si="18"/>
        <v>250.01259051996291</v>
      </c>
      <c r="U96" s="14">
        <v>18862.039191246033</v>
      </c>
      <c r="V96" s="20">
        <f t="shared" si="19"/>
        <v>117.08570784653891</v>
      </c>
    </row>
    <row r="97" spans="1:24" x14ac:dyDescent="0.25">
      <c r="A97" s="9" t="s">
        <v>54</v>
      </c>
      <c r="B97" s="33">
        <v>384582</v>
      </c>
      <c r="C97" s="13">
        <v>279</v>
      </c>
      <c r="D97" s="13">
        <v>1261</v>
      </c>
      <c r="E97" s="14">
        <v>421633.76049999974</v>
      </c>
      <c r="F97" s="13">
        <v>418</v>
      </c>
      <c r="G97" s="30">
        <f t="shared" si="10"/>
        <v>1.4982078853046594</v>
      </c>
      <c r="H97" s="14">
        <f t="shared" si="11"/>
        <v>1511.2321164874543</v>
      </c>
      <c r="I97" s="14">
        <f t="shared" si="12"/>
        <v>334.36459992069763</v>
      </c>
      <c r="J97" s="14">
        <f t="shared" si="13"/>
        <v>1008.6932069377984</v>
      </c>
      <c r="K97" s="14">
        <f t="shared" si="14"/>
        <v>1096.3429398671799</v>
      </c>
      <c r="L97" s="27">
        <f t="shared" si="15"/>
        <v>1.0868943424289228</v>
      </c>
      <c r="M97" s="27">
        <f t="shared" si="16"/>
        <v>0.72546297018581218</v>
      </c>
      <c r="N97" s="14">
        <v>9590.2896699905396</v>
      </c>
      <c r="O97" s="14">
        <v>34859.748357772827</v>
      </c>
      <c r="P97" s="14">
        <v>1758.5299530029297</v>
      </c>
      <c r="Q97" s="14">
        <v>178.67999470233917</v>
      </c>
      <c r="R97" s="14">
        <v>15734.179248809814</v>
      </c>
      <c r="S97" s="14">
        <f t="shared" si="17"/>
        <v>62121.42722427845</v>
      </c>
      <c r="T97" s="20">
        <f t="shared" si="18"/>
        <v>161.5297315638237</v>
      </c>
      <c r="U97" s="14">
        <v>51959.867698669434</v>
      </c>
      <c r="V97" s="20">
        <f t="shared" si="19"/>
        <v>135.10738333741421</v>
      </c>
    </row>
    <row r="98" spans="1:24" x14ac:dyDescent="0.25">
      <c r="A98" s="9" t="s">
        <v>187</v>
      </c>
      <c r="B98" s="33">
        <v>160537</v>
      </c>
      <c r="C98" s="13">
        <v>227</v>
      </c>
      <c r="D98" s="13">
        <v>1227</v>
      </c>
      <c r="E98" s="14">
        <v>293910.8427999994</v>
      </c>
      <c r="F98" s="13">
        <v>312</v>
      </c>
      <c r="G98" s="30">
        <f t="shared" si="10"/>
        <v>1.3744493392070485</v>
      </c>
      <c r="H98" s="14">
        <f t="shared" si="11"/>
        <v>1294.761422026429</v>
      </c>
      <c r="I98" s="14">
        <f t="shared" si="12"/>
        <v>239.53613920130351</v>
      </c>
      <c r="J98" s="14">
        <f t="shared" si="13"/>
        <v>942.02193205128015</v>
      </c>
      <c r="K98" s="14">
        <f t="shared" si="14"/>
        <v>1830.7981512050144</v>
      </c>
      <c r="L98" s="27">
        <f t="shared" si="15"/>
        <v>1.9434772046319539</v>
      </c>
      <c r="M98" s="27">
        <f t="shared" si="16"/>
        <v>1.4140042482418382</v>
      </c>
      <c r="N98" s="14">
        <v>10783.229765892029</v>
      </c>
      <c r="O98" s="14">
        <v>4868.2897567749023</v>
      </c>
      <c r="P98" s="14">
        <v>9562.6296997070312</v>
      </c>
      <c r="Q98" s="14">
        <v>29041.148937225342</v>
      </c>
      <c r="R98" s="14">
        <v>5511.7398071289062</v>
      </c>
      <c r="S98" s="14">
        <f t="shared" si="17"/>
        <v>59767.03796672821</v>
      </c>
      <c r="T98" s="20">
        <f t="shared" si="18"/>
        <v>372.29447396381028</v>
      </c>
      <c r="U98" s="14">
        <v>48957.228023171425</v>
      </c>
      <c r="V98" s="20">
        <f t="shared" si="19"/>
        <v>304.95915597757164</v>
      </c>
      <c r="X98" t="s">
        <v>294</v>
      </c>
    </row>
    <row r="99" spans="1:24" x14ac:dyDescent="0.25">
      <c r="A99" s="9" t="s">
        <v>214</v>
      </c>
      <c r="B99" s="33">
        <v>202299</v>
      </c>
      <c r="C99" s="13">
        <v>195</v>
      </c>
      <c r="D99" s="13">
        <v>1409</v>
      </c>
      <c r="E99" s="14">
        <v>311932.53699999972</v>
      </c>
      <c r="F99" s="13">
        <v>278</v>
      </c>
      <c r="G99" s="30">
        <f t="shared" si="10"/>
        <v>1.4256410256410257</v>
      </c>
      <c r="H99" s="14">
        <f t="shared" si="11"/>
        <v>1599.6540358974344</v>
      </c>
      <c r="I99" s="14">
        <f t="shared" si="12"/>
        <v>221.38576082327873</v>
      </c>
      <c r="J99" s="14">
        <f t="shared" si="13"/>
        <v>1122.0594856115097</v>
      </c>
      <c r="K99" s="14">
        <f t="shared" si="14"/>
        <v>1541.93810646617</v>
      </c>
      <c r="L99" s="27">
        <f t="shared" si="15"/>
        <v>1.3742035304178468</v>
      </c>
      <c r="M99" s="27">
        <f t="shared" si="16"/>
        <v>0.96391974255928103</v>
      </c>
      <c r="N99" s="14">
        <v>18815.069369792938</v>
      </c>
      <c r="O99" s="14">
        <v>559.02997207641602</v>
      </c>
      <c r="P99" s="14">
        <v>15045.929462432861</v>
      </c>
      <c r="Q99" s="14">
        <v>396.68997097015381</v>
      </c>
      <c r="R99" s="14">
        <v>876.39997100830078</v>
      </c>
      <c r="S99" s="14">
        <f t="shared" si="17"/>
        <v>35693.11874628067</v>
      </c>
      <c r="T99" s="20">
        <f t="shared" si="18"/>
        <v>176.4374452977062</v>
      </c>
      <c r="U99" s="14">
        <v>36575.838405609131</v>
      </c>
      <c r="V99" s="20">
        <f t="shared" si="19"/>
        <v>180.80088584525444</v>
      </c>
    </row>
    <row r="100" spans="1:24" x14ac:dyDescent="0.25">
      <c r="A100" s="9" t="s">
        <v>215</v>
      </c>
      <c r="B100" s="33">
        <v>260500</v>
      </c>
      <c r="C100" s="13">
        <v>348</v>
      </c>
      <c r="D100" s="13">
        <v>1927</v>
      </c>
      <c r="E100" s="14">
        <v>533856.51419999928</v>
      </c>
      <c r="F100" s="13">
        <v>480</v>
      </c>
      <c r="G100" s="30">
        <f t="shared" si="10"/>
        <v>1.3793103448275863</v>
      </c>
      <c r="H100" s="14">
        <f t="shared" si="11"/>
        <v>1534.0704431034462</v>
      </c>
      <c r="I100" s="14">
        <f t="shared" si="12"/>
        <v>277.040225324338</v>
      </c>
      <c r="J100" s="14">
        <f t="shared" si="13"/>
        <v>1112.2010712499984</v>
      </c>
      <c r="K100" s="14">
        <f t="shared" si="14"/>
        <v>2049.3532214971183</v>
      </c>
      <c r="L100" s="27">
        <f t="shared" si="15"/>
        <v>1.8426103646833014</v>
      </c>
      <c r="M100" s="27">
        <f t="shared" si="16"/>
        <v>1.3358925143953935</v>
      </c>
      <c r="N100" s="14">
        <v>25668.119203567505</v>
      </c>
      <c r="O100" s="14">
        <v>994.04997062683105</v>
      </c>
      <c r="P100" s="14">
        <v>43563.488220214844</v>
      </c>
      <c r="Q100" s="14">
        <v>2178.8398971557617</v>
      </c>
      <c r="R100" s="14">
        <v>1632.7799406051636</v>
      </c>
      <c r="S100" s="14">
        <f t="shared" si="17"/>
        <v>74037.277232170105</v>
      </c>
      <c r="T100" s="20">
        <f t="shared" si="18"/>
        <v>284.21219666859923</v>
      </c>
      <c r="U100" s="14">
        <v>46900.058082103729</v>
      </c>
      <c r="V100" s="20">
        <f t="shared" si="19"/>
        <v>180.03861067986077</v>
      </c>
    </row>
    <row r="101" spans="1:24" x14ac:dyDescent="0.25">
      <c r="A101" s="9" t="s">
        <v>216</v>
      </c>
      <c r="B101" s="33">
        <v>358511</v>
      </c>
      <c r="C101" s="13">
        <v>365</v>
      </c>
      <c r="D101" s="13">
        <v>2682</v>
      </c>
      <c r="E101" s="14">
        <v>553261.39840000006</v>
      </c>
      <c r="F101" s="13">
        <v>523</v>
      </c>
      <c r="G101" s="30">
        <f t="shared" si="10"/>
        <v>1.4328767123287671</v>
      </c>
      <c r="H101" s="14">
        <f t="shared" si="11"/>
        <v>1515.784653150685</v>
      </c>
      <c r="I101" s="14">
        <f t="shared" si="12"/>
        <v>206.28687486950039</v>
      </c>
      <c r="J101" s="14">
        <f t="shared" si="13"/>
        <v>1057.8611824091779</v>
      </c>
      <c r="K101" s="14">
        <f t="shared" si="14"/>
        <v>1543.2201477778926</v>
      </c>
      <c r="L101" s="27">
        <f t="shared" si="15"/>
        <v>1.4588115845817839</v>
      </c>
      <c r="M101" s="27">
        <f t="shared" si="16"/>
        <v>1.0180998630446485</v>
      </c>
      <c r="N101" s="14">
        <v>33491.448741912842</v>
      </c>
      <c r="O101" s="14">
        <v>434.32998085021973</v>
      </c>
      <c r="P101" s="14">
        <v>55270.907863616943</v>
      </c>
      <c r="Q101" s="14">
        <v>417.00998878479004</v>
      </c>
      <c r="R101" s="14">
        <v>1183.0099563598633</v>
      </c>
      <c r="S101" s="14">
        <f t="shared" si="17"/>
        <v>90796.706531524658</v>
      </c>
      <c r="T101" s="20">
        <f t="shared" si="18"/>
        <v>253.26058762917916</v>
      </c>
      <c r="U101" s="14">
        <v>71766.477249145508</v>
      </c>
      <c r="V101" s="20">
        <f t="shared" si="19"/>
        <v>200.17928947548472</v>
      </c>
    </row>
    <row r="102" spans="1:24" x14ac:dyDescent="0.25">
      <c r="A102" s="9" t="s">
        <v>108</v>
      </c>
      <c r="B102" s="33">
        <v>374348</v>
      </c>
      <c r="C102" s="13">
        <v>252</v>
      </c>
      <c r="D102" s="13">
        <v>1829</v>
      </c>
      <c r="E102" s="14">
        <v>292681.04739999946</v>
      </c>
      <c r="F102" s="13">
        <v>470</v>
      </c>
      <c r="G102" s="30">
        <f t="shared" si="10"/>
        <v>1.8650793650793651</v>
      </c>
      <c r="H102" s="14">
        <f t="shared" si="11"/>
        <v>1161.4327277777757</v>
      </c>
      <c r="I102" s="14">
        <f t="shared" si="12"/>
        <v>160.02244253690512</v>
      </c>
      <c r="J102" s="14">
        <f t="shared" si="13"/>
        <v>622.72563276595633</v>
      </c>
      <c r="K102" s="14">
        <f t="shared" si="14"/>
        <v>781.84215596183083</v>
      </c>
      <c r="L102" s="27">
        <f t="shared" si="15"/>
        <v>1.2555162575998804</v>
      </c>
      <c r="M102" s="27">
        <f t="shared" si="16"/>
        <v>0.67317041896844643</v>
      </c>
      <c r="N102" s="14">
        <v>993.68997526168823</v>
      </c>
      <c r="O102" s="14">
        <v>2653.179895401001</v>
      </c>
      <c r="P102" s="14">
        <v>1032.2199711799622</v>
      </c>
      <c r="Q102" s="14">
        <v>48.479999542236328</v>
      </c>
      <c r="R102" s="14">
        <v>728.39998149871826</v>
      </c>
      <c r="S102" s="14">
        <f t="shared" si="17"/>
        <v>5455.969822883606</v>
      </c>
      <c r="T102" s="20">
        <f t="shared" si="18"/>
        <v>14.574593220435546</v>
      </c>
      <c r="U102" s="14">
        <v>91801.676271438599</v>
      </c>
      <c r="V102" s="20">
        <f t="shared" si="19"/>
        <v>245.2308447525794</v>
      </c>
    </row>
    <row r="103" spans="1:24" x14ac:dyDescent="0.25">
      <c r="A103" s="9" t="s">
        <v>55</v>
      </c>
      <c r="B103" s="33">
        <v>308762</v>
      </c>
      <c r="C103" s="13">
        <v>241</v>
      </c>
      <c r="D103" s="13">
        <v>1768</v>
      </c>
      <c r="E103" s="14">
        <v>511207.88320000068</v>
      </c>
      <c r="F103" s="13">
        <v>308</v>
      </c>
      <c r="G103" s="30">
        <f t="shared" si="10"/>
        <v>1.2780082987551866</v>
      </c>
      <c r="H103" s="14">
        <f t="shared" si="11"/>
        <v>2121.1945360995878</v>
      </c>
      <c r="I103" s="14">
        <f t="shared" si="12"/>
        <v>289.14473031674248</v>
      </c>
      <c r="J103" s="14">
        <f t="shared" si="13"/>
        <v>1659.7658545454567</v>
      </c>
      <c r="K103" s="14">
        <f t="shared" si="14"/>
        <v>1655.6696847410001</v>
      </c>
      <c r="L103" s="27">
        <f t="shared" si="15"/>
        <v>0.9975320797248366</v>
      </c>
      <c r="M103" s="27">
        <f t="shared" si="16"/>
        <v>0.7805364649794988</v>
      </c>
      <c r="N103" s="14">
        <v>1564.0099623203278</v>
      </c>
      <c r="O103" s="14">
        <v>5992.8797416687012</v>
      </c>
      <c r="P103" s="14">
        <v>716.54996347427368</v>
      </c>
      <c r="Q103" s="14">
        <v>7173.7997899055481</v>
      </c>
      <c r="R103" s="14">
        <v>2740.4098873138428</v>
      </c>
      <c r="S103" s="14">
        <f t="shared" si="17"/>
        <v>18187.649344682693</v>
      </c>
      <c r="T103" s="20">
        <f t="shared" si="18"/>
        <v>58.905076870478538</v>
      </c>
      <c r="U103" s="14">
        <v>30223.018766880035</v>
      </c>
      <c r="V103" s="20">
        <f t="shared" si="19"/>
        <v>97.884515474313659</v>
      </c>
    </row>
    <row r="104" spans="1:24" x14ac:dyDescent="0.25">
      <c r="A104" s="9" t="s">
        <v>109</v>
      </c>
      <c r="B104" s="33">
        <v>241325</v>
      </c>
      <c r="C104" s="13">
        <v>273</v>
      </c>
      <c r="D104" s="13">
        <v>1978</v>
      </c>
      <c r="E104" s="14">
        <v>442621.14279999991</v>
      </c>
      <c r="F104" s="13">
        <v>458</v>
      </c>
      <c r="G104" s="30">
        <f t="shared" si="10"/>
        <v>1.6776556776556777</v>
      </c>
      <c r="H104" s="14">
        <f t="shared" si="11"/>
        <v>1621.3228673992671</v>
      </c>
      <c r="I104" s="14">
        <f t="shared" si="12"/>
        <v>223.77206410515669</v>
      </c>
      <c r="J104" s="14">
        <f t="shared" si="13"/>
        <v>966.42170917030546</v>
      </c>
      <c r="K104" s="14">
        <f t="shared" si="14"/>
        <v>1834.1288420180251</v>
      </c>
      <c r="L104" s="27">
        <f t="shared" si="15"/>
        <v>1.8978555889360822</v>
      </c>
      <c r="M104" s="27">
        <f t="shared" si="16"/>
        <v>1.1312545322697607</v>
      </c>
      <c r="N104" s="14">
        <v>20079.179327964783</v>
      </c>
      <c r="O104" s="14">
        <v>3623.3798675537109</v>
      </c>
      <c r="P104" s="14">
        <v>10705.479577064514</v>
      </c>
      <c r="Q104" s="14">
        <v>3405.1698532104492</v>
      </c>
      <c r="R104" s="14">
        <v>10560.52954864502</v>
      </c>
      <c r="S104" s="14">
        <f t="shared" si="17"/>
        <v>48373.738174438477</v>
      </c>
      <c r="T104" s="20">
        <f t="shared" si="18"/>
        <v>200.45058810499731</v>
      </c>
      <c r="U104" s="14">
        <v>68327.737024784088</v>
      </c>
      <c r="V104" s="20">
        <f t="shared" si="19"/>
        <v>283.1357589341514</v>
      </c>
    </row>
    <row r="105" spans="1:24" x14ac:dyDescent="0.25">
      <c r="A105" s="9" t="s">
        <v>110</v>
      </c>
      <c r="B105" s="33">
        <v>226054</v>
      </c>
      <c r="C105" s="13">
        <v>235</v>
      </c>
      <c r="D105" s="13">
        <v>1557</v>
      </c>
      <c r="E105" s="14">
        <v>348416.73749999952</v>
      </c>
      <c r="F105" s="13">
        <v>340</v>
      </c>
      <c r="G105" s="30">
        <f t="shared" si="10"/>
        <v>1.446808510638298</v>
      </c>
      <c r="H105" s="14">
        <f t="shared" si="11"/>
        <v>1482.624414893615</v>
      </c>
      <c r="I105" s="14">
        <f t="shared" si="12"/>
        <v>223.7743978805392</v>
      </c>
      <c r="J105" s="14">
        <f t="shared" si="13"/>
        <v>1024.7551102941163</v>
      </c>
      <c r="K105" s="14">
        <f t="shared" si="14"/>
        <v>1541.298705176637</v>
      </c>
      <c r="L105" s="27">
        <f t="shared" si="15"/>
        <v>1.5040654003025826</v>
      </c>
      <c r="M105" s="27">
        <f t="shared" si="16"/>
        <v>1.0395746149150202</v>
      </c>
      <c r="N105" s="14">
        <v>7758.1496829986572</v>
      </c>
      <c r="O105" s="14">
        <v>5010.6298370361328</v>
      </c>
      <c r="P105" s="14">
        <v>3816.539834022522</v>
      </c>
      <c r="Q105" s="14">
        <v>1057.3799686431885</v>
      </c>
      <c r="R105" s="14">
        <v>4357.8498296737671</v>
      </c>
      <c r="S105" s="14">
        <f t="shared" si="17"/>
        <v>22000.549152374268</v>
      </c>
      <c r="T105" s="20">
        <f t="shared" si="18"/>
        <v>97.324308140418964</v>
      </c>
      <c r="U105" s="14">
        <v>60648.747556686401</v>
      </c>
      <c r="V105" s="20">
        <f t="shared" si="19"/>
        <v>268.29318462264064</v>
      </c>
    </row>
    <row r="106" spans="1:24" x14ac:dyDescent="0.25">
      <c r="A106" s="9" t="s">
        <v>191</v>
      </c>
      <c r="B106" s="33">
        <v>493964</v>
      </c>
      <c r="C106" s="13">
        <v>589</v>
      </c>
      <c r="D106" s="13">
        <v>4107</v>
      </c>
      <c r="E106" s="14">
        <v>780025.37279999896</v>
      </c>
      <c r="F106" s="13">
        <v>1077</v>
      </c>
      <c r="G106" s="30">
        <f t="shared" si="10"/>
        <v>1.8285229202037352</v>
      </c>
      <c r="H106" s="14">
        <f t="shared" si="11"/>
        <v>1324.321515789472</v>
      </c>
      <c r="I106" s="14">
        <f t="shared" si="12"/>
        <v>189.92582731921084</v>
      </c>
      <c r="J106" s="14">
        <f t="shared" si="13"/>
        <v>724.25754206128033</v>
      </c>
      <c r="K106" s="14">
        <f t="shared" si="14"/>
        <v>1579.1138074839441</v>
      </c>
      <c r="L106" s="27">
        <f t="shared" si="15"/>
        <v>2.1803208330971486</v>
      </c>
      <c r="M106" s="27">
        <f t="shared" si="16"/>
        <v>1.192394587459815</v>
      </c>
      <c r="N106" s="14">
        <v>712.11997413635254</v>
      </c>
      <c r="O106" s="14">
        <v>3575.1498355865479</v>
      </c>
      <c r="P106" s="14">
        <v>295.13999319076538</v>
      </c>
      <c r="Q106" s="14">
        <v>59.63999354839325</v>
      </c>
      <c r="R106" s="14">
        <v>358.13998317718506</v>
      </c>
      <c r="S106" s="14">
        <f t="shared" si="17"/>
        <v>5000.1897796392441</v>
      </c>
      <c r="T106" s="20">
        <f t="shared" si="18"/>
        <v>10.122579337035177</v>
      </c>
      <c r="U106" s="14">
        <v>93286.606089949608</v>
      </c>
      <c r="V106" s="20">
        <f t="shared" si="19"/>
        <v>188.85304615305895</v>
      </c>
    </row>
    <row r="107" spans="1:24" x14ac:dyDescent="0.25">
      <c r="A107" s="9" t="s">
        <v>103</v>
      </c>
      <c r="B107" s="33">
        <v>213872</v>
      </c>
      <c r="C107" s="13">
        <v>203</v>
      </c>
      <c r="D107" s="13">
        <v>1259</v>
      </c>
      <c r="E107" s="14">
        <v>317285.34940000018</v>
      </c>
      <c r="F107" s="13">
        <v>314</v>
      </c>
      <c r="G107" s="30">
        <f t="shared" si="10"/>
        <v>1.5467980295566504</v>
      </c>
      <c r="H107" s="14">
        <f t="shared" si="11"/>
        <v>1562.9820167487694</v>
      </c>
      <c r="I107" s="14">
        <f t="shared" si="12"/>
        <v>252.01378030182698</v>
      </c>
      <c r="J107" s="14">
        <f t="shared" si="13"/>
        <v>1010.4628961783445</v>
      </c>
      <c r="K107" s="14">
        <f t="shared" si="14"/>
        <v>1483.5291641729641</v>
      </c>
      <c r="L107" s="27">
        <f t="shared" si="15"/>
        <v>1.468167876112815</v>
      </c>
      <c r="M107" s="27">
        <f t="shared" si="16"/>
        <v>0.94916585621306193</v>
      </c>
      <c r="N107" s="14">
        <v>3411.6099081039429</v>
      </c>
      <c r="O107" s="14">
        <v>352.8399772644043</v>
      </c>
      <c r="P107" s="14">
        <v>618.3699631690979</v>
      </c>
      <c r="Q107" s="14">
        <v>77.629995465278625</v>
      </c>
      <c r="R107" s="14">
        <v>11385.79956817627</v>
      </c>
      <c r="S107" s="14">
        <f t="shared" si="17"/>
        <v>15846.249412178993</v>
      </c>
      <c r="T107" s="20">
        <f t="shared" si="18"/>
        <v>74.09221128609164</v>
      </c>
      <c r="U107" s="14">
        <v>30206.508592128754</v>
      </c>
      <c r="V107" s="20">
        <f t="shared" si="19"/>
        <v>141.23638714805469</v>
      </c>
    </row>
    <row r="108" spans="1:24" x14ac:dyDescent="0.25">
      <c r="A108" s="9" t="s">
        <v>91</v>
      </c>
      <c r="B108" s="33">
        <v>184149</v>
      </c>
      <c r="C108" s="13">
        <v>233</v>
      </c>
      <c r="D108" s="13">
        <v>1633</v>
      </c>
      <c r="E108" s="14">
        <v>297270.64069999999</v>
      </c>
      <c r="F108" s="13">
        <v>360</v>
      </c>
      <c r="G108" s="30">
        <f t="shared" si="10"/>
        <v>1.5450643776824033</v>
      </c>
      <c r="H108" s="14">
        <f t="shared" si="11"/>
        <v>1275.8396596566522</v>
      </c>
      <c r="I108" s="14">
        <f t="shared" si="12"/>
        <v>182.03958401714635</v>
      </c>
      <c r="J108" s="14">
        <f t="shared" si="13"/>
        <v>825.75177972222218</v>
      </c>
      <c r="K108" s="14">
        <f t="shared" si="14"/>
        <v>1614.2940808801568</v>
      </c>
      <c r="L108" s="27">
        <f t="shared" si="15"/>
        <v>1.9549386637994233</v>
      </c>
      <c r="M108" s="27">
        <f t="shared" si="16"/>
        <v>1.2652797462924046</v>
      </c>
      <c r="N108" s="14">
        <v>5325.7997760772705</v>
      </c>
      <c r="O108" s="14">
        <v>10281.419609069824</v>
      </c>
      <c r="P108" s="14">
        <v>12781.179471969604</v>
      </c>
      <c r="Q108" s="14">
        <v>483.11998927593231</v>
      </c>
      <c r="R108" s="14">
        <v>560.03996658325195</v>
      </c>
      <c r="S108" s="14">
        <f t="shared" si="17"/>
        <v>29431.558812975883</v>
      </c>
      <c r="T108" s="20">
        <f t="shared" si="18"/>
        <v>159.82470072048116</v>
      </c>
      <c r="U108" s="14">
        <v>19349.669218540192</v>
      </c>
      <c r="V108" s="20">
        <f t="shared" si="19"/>
        <v>105.07615690848276</v>
      </c>
    </row>
    <row r="109" spans="1:24" x14ac:dyDescent="0.25">
      <c r="A109" s="9" t="s">
        <v>242</v>
      </c>
      <c r="B109" s="33">
        <v>282121</v>
      </c>
      <c r="C109" s="13">
        <v>259</v>
      </c>
      <c r="D109" s="13">
        <v>1784</v>
      </c>
      <c r="E109" s="14">
        <v>346565.0265000005</v>
      </c>
      <c r="F109" s="13">
        <v>381</v>
      </c>
      <c r="G109" s="30">
        <f t="shared" si="10"/>
        <v>1.471042471042471</v>
      </c>
      <c r="H109" s="14">
        <f t="shared" si="11"/>
        <v>1338.0889054054073</v>
      </c>
      <c r="I109" s="14">
        <f t="shared" si="12"/>
        <v>194.26290723094198</v>
      </c>
      <c r="J109" s="14">
        <f t="shared" si="13"/>
        <v>909.61949212598552</v>
      </c>
      <c r="K109" s="14">
        <f t="shared" si="14"/>
        <v>1228.4269037044407</v>
      </c>
      <c r="L109" s="27">
        <f t="shared" si="15"/>
        <v>1.3504843666370105</v>
      </c>
      <c r="M109" s="27">
        <f t="shared" si="16"/>
        <v>0.91804580304195726</v>
      </c>
      <c r="N109" s="14">
        <v>4312.3598830699921</v>
      </c>
      <c r="O109" s="14">
        <v>5596.9897232055664</v>
      </c>
      <c r="P109" s="14">
        <v>483.5299768447876</v>
      </c>
      <c r="Q109" s="14">
        <v>946.31996285915375</v>
      </c>
      <c r="R109" s="14">
        <v>1554.2699451446533</v>
      </c>
      <c r="S109" s="14">
        <f t="shared" si="17"/>
        <v>12893.469491124153</v>
      </c>
      <c r="T109" s="20">
        <f t="shared" si="18"/>
        <v>45.701913331953854</v>
      </c>
      <c r="U109" s="14">
        <v>42964.72819519043</v>
      </c>
      <c r="V109" s="20">
        <f t="shared" si="19"/>
        <v>152.291847098197</v>
      </c>
    </row>
    <row r="110" spans="1:24" x14ac:dyDescent="0.25">
      <c r="A110" s="9" t="s">
        <v>56</v>
      </c>
      <c r="B110" s="33">
        <v>214203</v>
      </c>
      <c r="C110" s="13">
        <v>207</v>
      </c>
      <c r="D110" s="13">
        <v>1359</v>
      </c>
      <c r="E110" s="14">
        <v>414206.78929999989</v>
      </c>
      <c r="F110" s="13">
        <v>269</v>
      </c>
      <c r="G110" s="30">
        <f t="shared" si="10"/>
        <v>1.2995169082125604</v>
      </c>
      <c r="H110" s="14">
        <f t="shared" si="11"/>
        <v>2000.9989821256033</v>
      </c>
      <c r="I110" s="14">
        <f t="shared" si="12"/>
        <v>304.78792442972764</v>
      </c>
      <c r="J110" s="14">
        <f t="shared" si="13"/>
        <v>1539.8021907063194</v>
      </c>
      <c r="K110" s="14">
        <f t="shared" si="14"/>
        <v>1933.71142934506</v>
      </c>
      <c r="L110" s="27">
        <f t="shared" si="15"/>
        <v>1.2558180791118705</v>
      </c>
      <c r="M110" s="27">
        <f t="shared" si="16"/>
        <v>0.96637301998571445</v>
      </c>
      <c r="N110" s="14">
        <v>10154.589615345001</v>
      </c>
      <c r="O110" s="14">
        <v>35599.50857925415</v>
      </c>
      <c r="P110" s="14">
        <v>3494.6698751449585</v>
      </c>
      <c r="Q110" s="14">
        <v>1195.1299566030502</v>
      </c>
      <c r="R110" s="14">
        <v>2094.3998854160309</v>
      </c>
      <c r="S110" s="14">
        <f t="shared" si="17"/>
        <v>52538.297911763191</v>
      </c>
      <c r="T110" s="20">
        <f t="shared" si="18"/>
        <v>245.27339912028864</v>
      </c>
      <c r="U110" s="14">
        <v>33553.348625183105</v>
      </c>
      <c r="V110" s="20">
        <f t="shared" si="19"/>
        <v>156.64275768865565</v>
      </c>
    </row>
    <row r="111" spans="1:24" x14ac:dyDescent="0.25">
      <c r="A111" s="9" t="s">
        <v>143</v>
      </c>
      <c r="B111" s="33">
        <v>379483</v>
      </c>
      <c r="C111" s="13">
        <v>436</v>
      </c>
      <c r="D111" s="13">
        <v>2550</v>
      </c>
      <c r="E111" s="14">
        <v>731215.74349999963</v>
      </c>
      <c r="F111" s="13">
        <v>641</v>
      </c>
      <c r="G111" s="30">
        <f t="shared" si="10"/>
        <v>1.4701834862385321</v>
      </c>
      <c r="H111" s="14">
        <f t="shared" si="11"/>
        <v>1677.1003291284396</v>
      </c>
      <c r="I111" s="14">
        <f t="shared" si="12"/>
        <v>286.75127196078415</v>
      </c>
      <c r="J111" s="14">
        <f t="shared" si="13"/>
        <v>1140.7421895475813</v>
      </c>
      <c r="K111" s="14">
        <f t="shared" si="14"/>
        <v>1926.8735187083469</v>
      </c>
      <c r="L111" s="27">
        <f t="shared" si="15"/>
        <v>1.6891402249903158</v>
      </c>
      <c r="M111" s="27">
        <f t="shared" si="16"/>
        <v>1.1489315726923208</v>
      </c>
      <c r="N111" s="14">
        <v>9106.4397358894348</v>
      </c>
      <c r="O111" s="14">
        <v>1086.3099536895752</v>
      </c>
      <c r="P111" s="14">
        <v>96.599997520446777</v>
      </c>
      <c r="Q111" s="14">
        <v>1561.7399274110794</v>
      </c>
      <c r="R111" s="14">
        <v>40084.618207931519</v>
      </c>
      <c r="S111" s="14">
        <f t="shared" si="17"/>
        <v>51935.707822442055</v>
      </c>
      <c r="T111" s="20">
        <f t="shared" si="18"/>
        <v>136.8591157507505</v>
      </c>
      <c r="U111" s="14">
        <v>73391.376624107361</v>
      </c>
      <c r="V111" s="20">
        <f t="shared" si="19"/>
        <v>193.39832515318832</v>
      </c>
    </row>
    <row r="112" spans="1:24" x14ac:dyDescent="0.25">
      <c r="A112" s="9" t="s">
        <v>104</v>
      </c>
      <c r="B112" s="33">
        <v>266648</v>
      </c>
      <c r="C112" s="13">
        <v>285</v>
      </c>
      <c r="D112" s="13">
        <v>1593</v>
      </c>
      <c r="E112" s="14">
        <v>381496.28299999941</v>
      </c>
      <c r="F112" s="13">
        <v>418</v>
      </c>
      <c r="G112" s="30">
        <f t="shared" si="10"/>
        <v>1.4666666666666666</v>
      </c>
      <c r="H112" s="14">
        <f t="shared" si="11"/>
        <v>1338.583449122805</v>
      </c>
      <c r="I112" s="14">
        <f t="shared" si="12"/>
        <v>239.48291462649053</v>
      </c>
      <c r="J112" s="14">
        <f t="shared" si="13"/>
        <v>912.67053349282162</v>
      </c>
      <c r="K112" s="14">
        <f t="shared" si="14"/>
        <v>1430.71121103477</v>
      </c>
      <c r="L112" s="27">
        <f t="shared" si="15"/>
        <v>1.5676097326812874</v>
      </c>
      <c r="M112" s="27">
        <f t="shared" si="16"/>
        <v>1.0688248177372415</v>
      </c>
      <c r="N112" s="14">
        <v>1757.9599533081055</v>
      </c>
      <c r="O112" s="14">
        <v>0</v>
      </c>
      <c r="P112" s="14">
        <v>836.0399694442749</v>
      </c>
      <c r="Q112" s="14">
        <v>851.52998447418213</v>
      </c>
      <c r="R112" s="14">
        <v>46.439998626708984</v>
      </c>
      <c r="S112" s="14">
        <f t="shared" si="17"/>
        <v>3491.9699058532715</v>
      </c>
      <c r="T112" s="20">
        <f t="shared" si="18"/>
        <v>13.095803853219492</v>
      </c>
      <c r="U112" s="14">
        <v>43200.748072624207</v>
      </c>
      <c r="V112" s="20">
        <f t="shared" si="19"/>
        <v>162.01414626257915</v>
      </c>
    </row>
    <row r="113" spans="1:22" x14ac:dyDescent="0.25">
      <c r="A113" s="9" t="s">
        <v>105</v>
      </c>
      <c r="B113" s="33">
        <v>633725</v>
      </c>
      <c r="C113" s="13">
        <v>582</v>
      </c>
      <c r="D113" s="13">
        <v>4975</v>
      </c>
      <c r="E113" s="14">
        <v>961262.65989999857</v>
      </c>
      <c r="F113" s="13">
        <v>854</v>
      </c>
      <c r="G113" s="30">
        <f t="shared" si="10"/>
        <v>1.4673539518900343</v>
      </c>
      <c r="H113" s="14">
        <f t="shared" si="11"/>
        <v>1651.654054810994</v>
      </c>
      <c r="I113" s="14">
        <f t="shared" si="12"/>
        <v>193.21862510552734</v>
      </c>
      <c r="J113" s="14">
        <f t="shared" si="13"/>
        <v>1125.6003043325511</v>
      </c>
      <c r="K113" s="14">
        <f t="shared" si="14"/>
        <v>1516.8450982681738</v>
      </c>
      <c r="L113" s="27">
        <f t="shared" si="15"/>
        <v>1.3475876760424474</v>
      </c>
      <c r="M113" s="27">
        <f t="shared" si="16"/>
        <v>0.91837942325141031</v>
      </c>
      <c r="N113" s="14">
        <v>4708.7598731517792</v>
      </c>
      <c r="O113" s="14">
        <v>1089.4399409294128</v>
      </c>
      <c r="P113" s="14">
        <v>545.77997350692749</v>
      </c>
      <c r="Q113" s="14">
        <v>516.35998821258545</v>
      </c>
      <c r="R113" s="14">
        <v>33.689995288848877</v>
      </c>
      <c r="S113" s="14">
        <f t="shared" si="17"/>
        <v>6894.0297710895538</v>
      </c>
      <c r="T113" s="20">
        <f t="shared" si="18"/>
        <v>10.878582620363018</v>
      </c>
      <c r="U113" s="14">
        <v>142523.70393657684</v>
      </c>
      <c r="V113" s="20">
        <f t="shared" si="19"/>
        <v>224.89834539678384</v>
      </c>
    </row>
    <row r="114" spans="1:22" x14ac:dyDescent="0.25">
      <c r="A114" s="9" t="s">
        <v>92</v>
      </c>
      <c r="B114" s="33">
        <v>128048</v>
      </c>
      <c r="C114" s="13">
        <v>106</v>
      </c>
      <c r="D114" s="13">
        <v>1003</v>
      </c>
      <c r="E114" s="14">
        <v>143595.09389999995</v>
      </c>
      <c r="F114" s="13">
        <v>176</v>
      </c>
      <c r="G114" s="30">
        <f t="shared" si="10"/>
        <v>1.6603773584905661</v>
      </c>
      <c r="H114" s="14">
        <f t="shared" si="11"/>
        <v>1354.6706971698109</v>
      </c>
      <c r="I114" s="14">
        <f t="shared" si="12"/>
        <v>143.16559710867392</v>
      </c>
      <c r="J114" s="14">
        <f t="shared" si="13"/>
        <v>815.88121534090885</v>
      </c>
      <c r="K114" s="14">
        <f t="shared" si="14"/>
        <v>1121.416140041234</v>
      </c>
      <c r="L114" s="27">
        <f t="shared" si="15"/>
        <v>1.3744845682868925</v>
      </c>
      <c r="M114" s="27">
        <f t="shared" si="16"/>
        <v>0.82781456953642385</v>
      </c>
      <c r="N114" s="14">
        <v>6581.389762878418</v>
      </c>
      <c r="O114" s="14">
        <v>16626.389167785645</v>
      </c>
      <c r="P114" s="14">
        <v>9644.6996459960937</v>
      </c>
      <c r="Q114" s="14">
        <v>4591.9698257446289</v>
      </c>
      <c r="R114" s="14">
        <v>2726.849853515625</v>
      </c>
      <c r="S114" s="14">
        <f t="shared" si="17"/>
        <v>40171.29825592041</v>
      </c>
      <c r="T114" s="20">
        <f t="shared" si="18"/>
        <v>313.72062239098159</v>
      </c>
      <c r="U114" s="14">
        <v>26785.318946838379</v>
      </c>
      <c r="V114" s="20">
        <f t="shared" si="19"/>
        <v>209.18186107427198</v>
      </c>
    </row>
    <row r="115" spans="1:22" x14ac:dyDescent="0.25">
      <c r="A115" s="9" t="s">
        <v>262</v>
      </c>
      <c r="B115" s="33">
        <v>114136</v>
      </c>
      <c r="C115" s="13">
        <v>85</v>
      </c>
      <c r="D115" s="13">
        <v>780</v>
      </c>
      <c r="E115" s="14">
        <v>128173.8187</v>
      </c>
      <c r="F115" s="13">
        <v>127</v>
      </c>
      <c r="G115" s="30">
        <f t="shared" si="10"/>
        <v>1.4941176470588236</v>
      </c>
      <c r="H115" s="14">
        <f t="shared" si="11"/>
        <v>1507.9272788235294</v>
      </c>
      <c r="I115" s="14">
        <f t="shared" si="12"/>
        <v>164.3254085897436</v>
      </c>
      <c r="J115" s="14">
        <f t="shared" si="13"/>
        <v>1009.2426669291339</v>
      </c>
      <c r="K115" s="14">
        <f t="shared" si="14"/>
        <v>1122.9920331884771</v>
      </c>
      <c r="L115" s="27">
        <f t="shared" si="15"/>
        <v>1.1127076470175932</v>
      </c>
      <c r="M115" s="27">
        <f t="shared" si="16"/>
        <v>0.74472559052358589</v>
      </c>
      <c r="N115" s="14">
        <v>302.36999654769897</v>
      </c>
      <c r="O115" s="14">
        <v>5224.6697998046875</v>
      </c>
      <c r="P115" s="14">
        <v>969.75995635986328</v>
      </c>
      <c r="Q115" s="14">
        <v>7632.8097343444824</v>
      </c>
      <c r="R115" s="14">
        <v>139.4399995803833</v>
      </c>
      <c r="S115" s="14">
        <f t="shared" si="17"/>
        <v>14269.049486637115</v>
      </c>
      <c r="T115" s="20">
        <f t="shared" si="18"/>
        <v>125.01795653113055</v>
      </c>
      <c r="U115" s="14">
        <v>30600.498927116394</v>
      </c>
      <c r="V115" s="20">
        <f t="shared" si="19"/>
        <v>268.1055839272131</v>
      </c>
    </row>
    <row r="116" spans="1:22" x14ac:dyDescent="0.25">
      <c r="A116" s="9" t="s">
        <v>158</v>
      </c>
      <c r="B116" s="33">
        <v>150114</v>
      </c>
      <c r="C116" s="13">
        <v>216</v>
      </c>
      <c r="D116" s="13">
        <v>1357</v>
      </c>
      <c r="E116" s="14">
        <v>244418.47169999962</v>
      </c>
      <c r="F116" s="13">
        <v>319</v>
      </c>
      <c r="G116" s="30">
        <f t="shared" si="10"/>
        <v>1.4768518518518519</v>
      </c>
      <c r="H116" s="14">
        <f t="shared" si="11"/>
        <v>1131.5669986111093</v>
      </c>
      <c r="I116" s="14">
        <f t="shared" si="12"/>
        <v>180.1167809137801</v>
      </c>
      <c r="J116" s="14">
        <f t="shared" si="13"/>
        <v>766.20210564263198</v>
      </c>
      <c r="K116" s="14">
        <f t="shared" si="14"/>
        <v>1628.2190315360301</v>
      </c>
      <c r="L116" s="27">
        <f t="shared" si="15"/>
        <v>2.1250516274298201</v>
      </c>
      <c r="M116" s="27">
        <f t="shared" si="16"/>
        <v>1.4389064311123545</v>
      </c>
      <c r="N116" s="14">
        <v>29194.198928833008</v>
      </c>
      <c r="O116" s="14">
        <v>335.57998657226562</v>
      </c>
      <c r="P116" s="14">
        <v>22.399999618530273</v>
      </c>
      <c r="Q116" s="14">
        <v>85658.196319580078</v>
      </c>
      <c r="R116" s="14">
        <v>8601.0497217178345</v>
      </c>
      <c r="S116" s="14">
        <f t="shared" si="17"/>
        <v>123811.42495632172</v>
      </c>
      <c r="T116" s="20">
        <f t="shared" si="18"/>
        <v>824.78266488349993</v>
      </c>
      <c r="U116" s="14">
        <v>25981.858895778656</v>
      </c>
      <c r="V116" s="20">
        <f t="shared" si="19"/>
        <v>173.08085119161873</v>
      </c>
    </row>
    <row r="117" spans="1:22" x14ac:dyDescent="0.25">
      <c r="A117" s="9" t="s">
        <v>159</v>
      </c>
      <c r="B117" s="33">
        <v>130363</v>
      </c>
      <c r="C117" s="13">
        <v>177</v>
      </c>
      <c r="D117" s="13">
        <v>1035</v>
      </c>
      <c r="E117" s="14">
        <v>241988.02089999965</v>
      </c>
      <c r="F117" s="13">
        <v>264</v>
      </c>
      <c r="G117" s="30">
        <f t="shared" si="10"/>
        <v>1.4915254237288136</v>
      </c>
      <c r="H117" s="14">
        <f t="shared" si="11"/>
        <v>1367.1639598870038</v>
      </c>
      <c r="I117" s="14">
        <f t="shared" si="12"/>
        <v>233.80485111111076</v>
      </c>
      <c r="J117" s="14">
        <f t="shared" si="13"/>
        <v>916.62129128787751</v>
      </c>
      <c r="K117" s="14">
        <f t="shared" si="14"/>
        <v>1856.2630570023678</v>
      </c>
      <c r="L117" s="27">
        <f t="shared" si="15"/>
        <v>2.0251144880065661</v>
      </c>
      <c r="M117" s="27">
        <f t="shared" si="16"/>
        <v>1.3577472135498569</v>
      </c>
      <c r="N117" s="14">
        <v>15506.939262390137</v>
      </c>
      <c r="O117" s="14">
        <v>944.11996841430664</v>
      </c>
      <c r="P117" s="14">
        <v>113.27999782562256</v>
      </c>
      <c r="Q117" s="14">
        <v>30631.138740539551</v>
      </c>
      <c r="R117" s="14">
        <v>2463.5798816680908</v>
      </c>
      <c r="S117" s="14">
        <f t="shared" si="17"/>
        <v>49659.057850837708</v>
      </c>
      <c r="T117" s="20">
        <f t="shared" si="18"/>
        <v>380.92908149427143</v>
      </c>
      <c r="U117" s="14">
        <v>18483.769181251526</v>
      </c>
      <c r="V117" s="20">
        <f t="shared" si="19"/>
        <v>141.78692712849141</v>
      </c>
    </row>
    <row r="118" spans="1:22" x14ac:dyDescent="0.25">
      <c r="A118" s="9" t="s">
        <v>57</v>
      </c>
      <c r="B118" s="33">
        <v>371367</v>
      </c>
      <c r="C118" s="13">
        <v>328</v>
      </c>
      <c r="D118" s="13">
        <v>947</v>
      </c>
      <c r="E118" s="14">
        <v>475982.61479999882</v>
      </c>
      <c r="F118" s="13">
        <v>452</v>
      </c>
      <c r="G118" s="30">
        <f t="shared" si="10"/>
        <v>1.3780487804878048</v>
      </c>
      <c r="H118" s="14">
        <f t="shared" si="11"/>
        <v>1451.1665085365817</v>
      </c>
      <c r="I118" s="14">
        <f t="shared" si="12"/>
        <v>502.6215573389639</v>
      </c>
      <c r="J118" s="14">
        <f t="shared" si="13"/>
        <v>1053.0588823008823</v>
      </c>
      <c r="K118" s="14">
        <f t="shared" si="14"/>
        <v>1281.7041223371996</v>
      </c>
      <c r="L118" s="27">
        <f t="shared" si="15"/>
        <v>1.21712483877135</v>
      </c>
      <c r="M118" s="27">
        <f t="shared" si="16"/>
        <v>0.88322333432965228</v>
      </c>
      <c r="N118" s="14">
        <v>27357.888874053955</v>
      </c>
      <c r="O118" s="14">
        <v>0</v>
      </c>
      <c r="P118" s="14">
        <v>296.98999118804932</v>
      </c>
      <c r="Q118" s="14">
        <v>2321.3099489212036</v>
      </c>
      <c r="R118" s="14">
        <v>27005.419080734253</v>
      </c>
      <c r="S118" s="14">
        <f t="shared" si="17"/>
        <v>56981.607894897461</v>
      </c>
      <c r="T118" s="20">
        <f t="shared" si="18"/>
        <v>153.43745646462247</v>
      </c>
      <c r="U118" s="14">
        <v>44221.968088626862</v>
      </c>
      <c r="V118" s="20">
        <f t="shared" si="19"/>
        <v>119.07888446907469</v>
      </c>
    </row>
    <row r="119" spans="1:22" x14ac:dyDescent="0.25">
      <c r="A119" s="9" t="s">
        <v>263</v>
      </c>
      <c r="B119" s="33">
        <v>107093</v>
      </c>
      <c r="C119" s="13">
        <v>93</v>
      </c>
      <c r="D119" s="13">
        <v>616</v>
      </c>
      <c r="E119" s="14">
        <v>159200.49810000006</v>
      </c>
      <c r="F119" s="13">
        <v>132</v>
      </c>
      <c r="G119" s="30">
        <f t="shared" si="10"/>
        <v>1.4193548387096775</v>
      </c>
      <c r="H119" s="14">
        <f t="shared" si="11"/>
        <v>1711.8333129032264</v>
      </c>
      <c r="I119" s="14">
        <f t="shared" si="12"/>
        <v>258.44236704545466</v>
      </c>
      <c r="J119" s="14">
        <f t="shared" si="13"/>
        <v>1206.064379545455</v>
      </c>
      <c r="K119" s="14">
        <f t="shared" si="14"/>
        <v>1486.563062945291</v>
      </c>
      <c r="L119" s="27">
        <f t="shared" si="15"/>
        <v>1.2325735575621188</v>
      </c>
      <c r="M119" s="27">
        <f t="shared" si="16"/>
        <v>0.86840409737331103</v>
      </c>
      <c r="N119" s="14">
        <v>4610.1198024749756</v>
      </c>
      <c r="O119" s="14">
        <v>5822.1397476196289</v>
      </c>
      <c r="P119" s="14">
        <v>210.08999395370483</v>
      </c>
      <c r="Q119" s="14">
        <v>11.149999618530273</v>
      </c>
      <c r="R119" s="14">
        <v>97.359992980957031</v>
      </c>
      <c r="S119" s="14">
        <f t="shared" si="17"/>
        <v>10750.859536647797</v>
      </c>
      <c r="T119" s="20">
        <f t="shared" si="18"/>
        <v>100.38806959042884</v>
      </c>
      <c r="U119" s="14">
        <v>22601.519059658051</v>
      </c>
      <c r="V119" s="20">
        <f t="shared" si="19"/>
        <v>211.0457178308391</v>
      </c>
    </row>
    <row r="120" spans="1:22" x14ac:dyDescent="0.25">
      <c r="A120" s="9" t="s">
        <v>93</v>
      </c>
      <c r="B120" s="33">
        <v>288946</v>
      </c>
      <c r="C120" s="13">
        <v>442</v>
      </c>
      <c r="D120" s="13">
        <v>1992</v>
      </c>
      <c r="E120" s="14">
        <v>530197.19109999924</v>
      </c>
      <c r="F120" s="13">
        <v>631</v>
      </c>
      <c r="G120" s="30">
        <f t="shared" si="10"/>
        <v>1.4276018099547512</v>
      </c>
      <c r="H120" s="14">
        <f t="shared" si="11"/>
        <v>1199.5411563348398</v>
      </c>
      <c r="I120" s="14">
        <f t="shared" si="12"/>
        <v>266.16324854417633</v>
      </c>
      <c r="J120" s="14">
        <f t="shared" si="13"/>
        <v>840.24911426307324</v>
      </c>
      <c r="K120" s="14">
        <f t="shared" si="14"/>
        <v>1834.9352166148665</v>
      </c>
      <c r="L120" s="27">
        <f t="shared" si="15"/>
        <v>2.1837990489572445</v>
      </c>
      <c r="M120" s="27">
        <f t="shared" si="16"/>
        <v>1.5296975905532519</v>
      </c>
      <c r="N120" s="14">
        <v>4970.3498392105103</v>
      </c>
      <c r="O120" s="14">
        <v>10666.869453430176</v>
      </c>
      <c r="P120" s="14">
        <v>22455.279136657715</v>
      </c>
      <c r="Q120" s="14">
        <v>20765.599333286285</v>
      </c>
      <c r="R120" s="14">
        <v>239.71998405456543</v>
      </c>
      <c r="S120" s="14">
        <f t="shared" si="17"/>
        <v>59097.817746639252</v>
      </c>
      <c r="T120" s="20">
        <f t="shared" si="18"/>
        <v>204.52893532576761</v>
      </c>
      <c r="U120" s="14">
        <v>92495.346205204725</v>
      </c>
      <c r="V120" s="20">
        <f t="shared" si="19"/>
        <v>320.11291454183385</v>
      </c>
    </row>
    <row r="121" spans="1:22" x14ac:dyDescent="0.25">
      <c r="A121" s="9" t="s">
        <v>167</v>
      </c>
      <c r="B121" s="33">
        <v>247437</v>
      </c>
      <c r="C121" s="13">
        <v>319</v>
      </c>
      <c r="D121" s="13">
        <v>2116</v>
      </c>
      <c r="E121" s="14">
        <v>409020.2849000002</v>
      </c>
      <c r="F121" s="13">
        <v>533</v>
      </c>
      <c r="G121" s="30">
        <f t="shared" si="10"/>
        <v>1.670846394984326</v>
      </c>
      <c r="H121" s="14">
        <f t="shared" si="11"/>
        <v>1282.1952504702201</v>
      </c>
      <c r="I121" s="14">
        <f t="shared" si="12"/>
        <v>193.29881138941408</v>
      </c>
      <c r="J121" s="14">
        <f t="shared" si="13"/>
        <v>767.39265459662329</v>
      </c>
      <c r="K121" s="14">
        <f t="shared" si="14"/>
        <v>1653.0279824763481</v>
      </c>
      <c r="L121" s="27">
        <f t="shared" si="15"/>
        <v>2.1540836657411786</v>
      </c>
      <c r="M121" s="27">
        <f t="shared" si="16"/>
        <v>1.2892170532297109</v>
      </c>
      <c r="N121" s="14">
        <v>10727.729683876038</v>
      </c>
      <c r="O121" s="14">
        <v>13109.909408569336</v>
      </c>
      <c r="P121" s="14">
        <v>4600.1598587036133</v>
      </c>
      <c r="Q121" s="14">
        <v>4219.7498159408569</v>
      </c>
      <c r="R121" s="14">
        <v>6016.3297443389893</v>
      </c>
      <c r="S121" s="14">
        <f t="shared" si="17"/>
        <v>38673.878511428833</v>
      </c>
      <c r="T121" s="20">
        <f t="shared" si="18"/>
        <v>156.29787991055838</v>
      </c>
      <c r="U121" s="14">
        <v>42377.828177928925</v>
      </c>
      <c r="V121" s="20">
        <f t="shared" si="19"/>
        <v>171.26714346653461</v>
      </c>
    </row>
    <row r="122" spans="1:22" x14ac:dyDescent="0.25">
      <c r="A122" s="9" t="s">
        <v>144</v>
      </c>
      <c r="B122" s="33">
        <v>327754</v>
      </c>
      <c r="C122" s="13">
        <v>407</v>
      </c>
      <c r="D122" s="13">
        <v>2772</v>
      </c>
      <c r="E122" s="14">
        <v>604538.06539999647</v>
      </c>
      <c r="F122" s="13">
        <v>665</v>
      </c>
      <c r="G122" s="30">
        <f t="shared" si="10"/>
        <v>1.6339066339066339</v>
      </c>
      <c r="H122" s="14">
        <f t="shared" si="11"/>
        <v>1485.3515120393033</v>
      </c>
      <c r="I122" s="14">
        <f t="shared" si="12"/>
        <v>218.08732518037391</v>
      </c>
      <c r="J122" s="14">
        <f t="shared" si="13"/>
        <v>909.07979759397961</v>
      </c>
      <c r="K122" s="14">
        <f t="shared" si="14"/>
        <v>1844.4872233443266</v>
      </c>
      <c r="L122" s="27">
        <f t="shared" si="15"/>
        <v>2.0289607449489555</v>
      </c>
      <c r="M122" s="27">
        <f t="shared" si="16"/>
        <v>1.2417849972845487</v>
      </c>
      <c r="N122" s="14">
        <v>57567.997518062592</v>
      </c>
      <c r="O122" s="14">
        <v>252.54999542236328</v>
      </c>
      <c r="P122" s="14">
        <v>17131.41942024231</v>
      </c>
      <c r="Q122" s="14">
        <v>18046.379358530045</v>
      </c>
      <c r="R122" s="14">
        <v>7918.1497905254364</v>
      </c>
      <c r="S122" s="14">
        <f t="shared" si="17"/>
        <v>100916.49608278275</v>
      </c>
      <c r="T122" s="20">
        <f t="shared" si="18"/>
        <v>307.90317153347553</v>
      </c>
      <c r="U122" s="14">
        <v>79714.176701068878</v>
      </c>
      <c r="V122" s="20">
        <f t="shared" si="19"/>
        <v>243.21343660510283</v>
      </c>
    </row>
    <row r="123" spans="1:22" x14ac:dyDescent="0.25">
      <c r="A123" s="9" t="s">
        <v>272</v>
      </c>
      <c r="B123" s="33">
        <v>217282</v>
      </c>
      <c r="C123" s="13">
        <v>268</v>
      </c>
      <c r="D123" s="13">
        <v>1527</v>
      </c>
      <c r="E123" s="14">
        <v>426242.96529999952</v>
      </c>
      <c r="F123" s="13">
        <v>409</v>
      </c>
      <c r="G123" s="30">
        <f t="shared" si="10"/>
        <v>1.5261194029850746</v>
      </c>
      <c r="H123" s="14">
        <f t="shared" si="11"/>
        <v>1590.4588257462669</v>
      </c>
      <c r="I123" s="14">
        <f t="shared" si="12"/>
        <v>279.13750183366045</v>
      </c>
      <c r="J123" s="14">
        <f t="shared" si="13"/>
        <v>1042.1588393643019</v>
      </c>
      <c r="K123" s="14">
        <f t="shared" si="14"/>
        <v>1961.703985143728</v>
      </c>
      <c r="L123" s="27">
        <f t="shared" si="15"/>
        <v>1.8823464437919384</v>
      </c>
      <c r="M123" s="27">
        <f t="shared" si="16"/>
        <v>1.2334201636582873</v>
      </c>
      <c r="N123" s="14">
        <v>10620.299601316452</v>
      </c>
      <c r="O123" s="14">
        <v>3888.7998352050781</v>
      </c>
      <c r="P123" s="14">
        <v>9167.52965259552</v>
      </c>
      <c r="Q123" s="14">
        <v>3233.4698781967163</v>
      </c>
      <c r="R123" s="14">
        <v>804.59996223449707</v>
      </c>
      <c r="S123" s="14">
        <f t="shared" si="17"/>
        <v>27714.698929548264</v>
      </c>
      <c r="T123" s="20">
        <f t="shared" si="18"/>
        <v>127.55174809486411</v>
      </c>
      <c r="U123" s="14">
        <v>39322.828427314758</v>
      </c>
      <c r="V123" s="20">
        <f t="shared" si="19"/>
        <v>180.97600550121388</v>
      </c>
    </row>
    <row r="124" spans="1:22" x14ac:dyDescent="0.25">
      <c r="A124" s="9" t="s">
        <v>200</v>
      </c>
      <c r="B124" s="33">
        <v>167991</v>
      </c>
      <c r="C124" s="13">
        <v>142</v>
      </c>
      <c r="D124" s="13">
        <v>1192</v>
      </c>
      <c r="E124" s="14">
        <v>183951.47210000004</v>
      </c>
      <c r="F124" s="13">
        <v>251</v>
      </c>
      <c r="G124" s="30">
        <f t="shared" si="10"/>
        <v>1.767605633802817</v>
      </c>
      <c r="H124" s="14">
        <f t="shared" si="11"/>
        <v>1295.4329021126764</v>
      </c>
      <c r="I124" s="14">
        <f t="shared" si="12"/>
        <v>154.32170478187922</v>
      </c>
      <c r="J124" s="14">
        <f t="shared" si="13"/>
        <v>732.87439083665356</v>
      </c>
      <c r="K124" s="14">
        <f t="shared" si="14"/>
        <v>1095.0078998279671</v>
      </c>
      <c r="L124" s="27">
        <f t="shared" si="15"/>
        <v>1.4941276616009189</v>
      </c>
      <c r="M124" s="27">
        <f t="shared" si="16"/>
        <v>0.84528337827621713</v>
      </c>
      <c r="N124" s="14">
        <v>11467.309586048126</v>
      </c>
      <c r="O124" s="14">
        <v>8455.5696601867676</v>
      </c>
      <c r="P124" s="14">
        <v>2563.39990234375</v>
      </c>
      <c r="Q124" s="14">
        <v>4221.5997812747955</v>
      </c>
      <c r="R124" s="14">
        <v>14739.139367103577</v>
      </c>
      <c r="S124" s="14">
        <f t="shared" si="17"/>
        <v>41447.018296957016</v>
      </c>
      <c r="T124" s="20">
        <f t="shared" si="18"/>
        <v>246.72165947554936</v>
      </c>
      <c r="U124" s="14">
        <v>27441.978881835938</v>
      </c>
      <c r="V124" s="20">
        <f t="shared" si="19"/>
        <v>163.35386349171048</v>
      </c>
    </row>
    <row r="125" spans="1:22" x14ac:dyDescent="0.25">
      <c r="A125" s="9" t="s">
        <v>273</v>
      </c>
      <c r="B125" s="33">
        <v>215470</v>
      </c>
      <c r="C125" s="13">
        <v>243</v>
      </c>
      <c r="D125" s="13">
        <v>1988</v>
      </c>
      <c r="E125" s="14">
        <v>331884.45330000087</v>
      </c>
      <c r="F125" s="13">
        <v>389</v>
      </c>
      <c r="G125" s="30">
        <f t="shared" si="10"/>
        <v>1.6008230452674896</v>
      </c>
      <c r="H125" s="14">
        <f t="shared" si="11"/>
        <v>1365.7796432098801</v>
      </c>
      <c r="I125" s="14">
        <f t="shared" si="12"/>
        <v>166.94388998994006</v>
      </c>
      <c r="J125" s="14">
        <f t="shared" si="13"/>
        <v>853.17340179948803</v>
      </c>
      <c r="K125" s="14">
        <f t="shared" si="14"/>
        <v>1540.2814930152729</v>
      </c>
      <c r="L125" s="27">
        <f t="shared" si="15"/>
        <v>1.8053557339768878</v>
      </c>
      <c r="M125" s="27">
        <f t="shared" si="16"/>
        <v>1.1277672065716806</v>
      </c>
      <c r="N125" s="14">
        <v>34069.848780632019</v>
      </c>
      <c r="O125" s="14">
        <v>9525.0796737670898</v>
      </c>
      <c r="P125" s="14">
        <v>1103.2199420928955</v>
      </c>
      <c r="Q125" s="14">
        <v>1720.4399337768555</v>
      </c>
      <c r="R125" s="14">
        <v>802.36996650695801</v>
      </c>
      <c r="S125" s="14">
        <f t="shared" si="17"/>
        <v>47220.958296775818</v>
      </c>
      <c r="T125" s="20">
        <f t="shared" si="18"/>
        <v>219.15328489708924</v>
      </c>
      <c r="U125" s="14">
        <v>58021.027613162994</v>
      </c>
      <c r="V125" s="20">
        <f t="shared" si="19"/>
        <v>269.2765935543834</v>
      </c>
    </row>
    <row r="126" spans="1:22" x14ac:dyDescent="0.25">
      <c r="A126" s="9" t="s">
        <v>217</v>
      </c>
      <c r="B126" s="33">
        <v>185425</v>
      </c>
      <c r="C126" s="13">
        <v>184</v>
      </c>
      <c r="D126" s="13">
        <v>938</v>
      </c>
      <c r="E126" s="14">
        <v>256604.02979999996</v>
      </c>
      <c r="F126" s="13">
        <v>330</v>
      </c>
      <c r="G126" s="30">
        <f t="shared" si="10"/>
        <v>1.7934782608695652</v>
      </c>
      <c r="H126" s="14">
        <f t="shared" si="11"/>
        <v>1394.5871184782607</v>
      </c>
      <c r="I126" s="14">
        <f t="shared" si="12"/>
        <v>273.5650637526652</v>
      </c>
      <c r="J126" s="14">
        <f t="shared" si="13"/>
        <v>777.58796909090893</v>
      </c>
      <c r="K126" s="14">
        <f t="shared" si="14"/>
        <v>1383.8696497236076</v>
      </c>
      <c r="L126" s="27">
        <f t="shared" si="15"/>
        <v>1.7796952945935014</v>
      </c>
      <c r="M126" s="27">
        <f t="shared" si="16"/>
        <v>0.99231495213698251</v>
      </c>
      <c r="N126" s="14">
        <v>7959.6096935272217</v>
      </c>
      <c r="O126" s="14">
        <v>19289.509038925171</v>
      </c>
      <c r="P126" s="14">
        <v>5312.039852142334</v>
      </c>
      <c r="Q126" s="14">
        <v>123.42999672889709</v>
      </c>
      <c r="R126" s="14">
        <v>8094.9596376419067</v>
      </c>
      <c r="S126" s="14">
        <f t="shared" si="17"/>
        <v>40779.54821896553</v>
      </c>
      <c r="T126" s="20">
        <f t="shared" si="18"/>
        <v>219.9247578210356</v>
      </c>
      <c r="U126" s="14">
        <v>25830.188885688782</v>
      </c>
      <c r="V126" s="20">
        <f t="shared" si="19"/>
        <v>139.30262308582329</v>
      </c>
    </row>
    <row r="127" spans="1:22" x14ac:dyDescent="0.25">
      <c r="A127" s="9" t="s">
        <v>201</v>
      </c>
      <c r="B127" s="33">
        <v>169279</v>
      </c>
      <c r="C127" s="13">
        <v>211</v>
      </c>
      <c r="D127" s="13">
        <v>1707</v>
      </c>
      <c r="E127" s="14">
        <v>271621.91570000019</v>
      </c>
      <c r="F127" s="13">
        <v>309</v>
      </c>
      <c r="G127" s="30">
        <f t="shared" si="10"/>
        <v>1.4644549763033174</v>
      </c>
      <c r="H127" s="14">
        <f t="shared" si="11"/>
        <v>1287.3076573459725</v>
      </c>
      <c r="I127" s="14">
        <f t="shared" si="12"/>
        <v>159.12238763913308</v>
      </c>
      <c r="J127" s="14">
        <f t="shared" si="13"/>
        <v>879.03532588996825</v>
      </c>
      <c r="K127" s="14">
        <f t="shared" si="14"/>
        <v>1604.5812871059031</v>
      </c>
      <c r="L127" s="27">
        <f t="shared" si="15"/>
        <v>1.8253888550853916</v>
      </c>
      <c r="M127" s="27">
        <f t="shared" si="16"/>
        <v>1.246462939880316</v>
      </c>
      <c r="N127" s="14">
        <v>2476.409912109375</v>
      </c>
      <c r="O127" s="14">
        <v>9778.1996288299561</v>
      </c>
      <c r="P127" s="14">
        <v>9427.1196527481079</v>
      </c>
      <c r="Q127" s="14">
        <v>1917.9499187469482</v>
      </c>
      <c r="R127" s="14">
        <v>670.75996017456055</v>
      </c>
      <c r="S127" s="14">
        <f t="shared" si="17"/>
        <v>24270.439072608948</v>
      </c>
      <c r="T127" s="20">
        <f t="shared" si="18"/>
        <v>143.37536890346084</v>
      </c>
      <c r="U127" s="14">
        <v>36484.698478221893</v>
      </c>
      <c r="V127" s="20">
        <f t="shared" si="19"/>
        <v>215.52997405597796</v>
      </c>
    </row>
    <row r="128" spans="1:22" x14ac:dyDescent="0.25">
      <c r="A128" s="9" t="s">
        <v>173</v>
      </c>
      <c r="B128" s="33">
        <v>187565</v>
      </c>
      <c r="C128" s="13">
        <v>364</v>
      </c>
      <c r="D128" s="13">
        <v>1574</v>
      </c>
      <c r="E128" s="14">
        <v>550197.111800001</v>
      </c>
      <c r="F128" s="13">
        <v>496</v>
      </c>
      <c r="G128" s="30">
        <f t="shared" si="10"/>
        <v>1.3626373626373627</v>
      </c>
      <c r="H128" s="14">
        <f t="shared" si="11"/>
        <v>1511.5305269230796</v>
      </c>
      <c r="I128" s="14">
        <f t="shared" si="12"/>
        <v>349.55343824650635</v>
      </c>
      <c r="J128" s="14">
        <f t="shared" si="13"/>
        <v>1109.2683705645181</v>
      </c>
      <c r="K128" s="14">
        <f t="shared" si="14"/>
        <v>2933.3676954655775</v>
      </c>
      <c r="L128" s="27">
        <f t="shared" si="15"/>
        <v>2.6444166022445552</v>
      </c>
      <c r="M128" s="27">
        <f t="shared" si="16"/>
        <v>1.9406605710020526</v>
      </c>
      <c r="N128" s="14">
        <v>327.23999404907227</v>
      </c>
      <c r="O128" s="14">
        <v>17740.649200439453</v>
      </c>
      <c r="P128" s="14">
        <v>7496.859676361084</v>
      </c>
      <c r="Q128" s="14">
        <v>1057.8999404907227</v>
      </c>
      <c r="R128" s="14">
        <v>0</v>
      </c>
      <c r="S128" s="14">
        <f t="shared" si="17"/>
        <v>26622.648811340332</v>
      </c>
      <c r="T128" s="20">
        <f t="shared" si="18"/>
        <v>141.93825506539244</v>
      </c>
      <c r="U128" s="14">
        <v>49017.718053817749</v>
      </c>
      <c r="V128" s="20">
        <f t="shared" si="19"/>
        <v>261.3372327130208</v>
      </c>
    </row>
    <row r="129" spans="1:22" x14ac:dyDescent="0.25">
      <c r="A129" s="9" t="s">
        <v>136</v>
      </c>
      <c r="B129" s="33">
        <v>167620</v>
      </c>
      <c r="C129" s="13">
        <v>158</v>
      </c>
      <c r="D129" s="13">
        <v>1430</v>
      </c>
      <c r="E129" s="14">
        <v>222321.12350000007</v>
      </c>
      <c r="F129" s="13">
        <v>297</v>
      </c>
      <c r="G129" s="30">
        <f t="shared" si="10"/>
        <v>1.879746835443038</v>
      </c>
      <c r="H129" s="14">
        <f t="shared" si="11"/>
        <v>1407.0957183544308</v>
      </c>
      <c r="I129" s="14">
        <f t="shared" si="12"/>
        <v>155.46931713286719</v>
      </c>
      <c r="J129" s="14">
        <f t="shared" si="13"/>
        <v>748.55597138047165</v>
      </c>
      <c r="K129" s="14">
        <f t="shared" si="14"/>
        <v>1326.3400757666154</v>
      </c>
      <c r="L129" s="27">
        <f t="shared" si="15"/>
        <v>1.7718649325856102</v>
      </c>
      <c r="M129" s="27">
        <f t="shared" si="16"/>
        <v>0.94260828063476909</v>
      </c>
      <c r="N129" s="14">
        <v>776.76998233795166</v>
      </c>
      <c r="O129" s="14">
        <v>200.92999362945557</v>
      </c>
      <c r="P129" s="14">
        <v>1544.5999240875244</v>
      </c>
      <c r="Q129" s="14">
        <v>1296.9499340057373</v>
      </c>
      <c r="R129" s="14">
        <v>580.51997375488281</v>
      </c>
      <c r="S129" s="14">
        <f t="shared" si="17"/>
        <v>4399.7698078155518</v>
      </c>
      <c r="T129" s="20">
        <f t="shared" si="18"/>
        <v>26.248477555277123</v>
      </c>
      <c r="U129" s="14">
        <v>69978.217302322388</v>
      </c>
      <c r="V129" s="20">
        <f t="shared" si="19"/>
        <v>417.48131071663516</v>
      </c>
    </row>
    <row r="130" spans="1:22" x14ac:dyDescent="0.25">
      <c r="A130" s="9" t="s">
        <v>232</v>
      </c>
      <c r="B130" s="33">
        <v>211593</v>
      </c>
      <c r="C130" s="13">
        <v>364</v>
      </c>
      <c r="D130" s="13">
        <v>1451</v>
      </c>
      <c r="E130" s="14">
        <v>452981.3814999992</v>
      </c>
      <c r="F130" s="13">
        <v>516</v>
      </c>
      <c r="G130" s="30">
        <f t="shared" si="10"/>
        <v>1.4175824175824177</v>
      </c>
      <c r="H130" s="14">
        <f t="shared" si="11"/>
        <v>1244.4543447802175</v>
      </c>
      <c r="I130" s="14">
        <f t="shared" si="12"/>
        <v>312.18565230875203</v>
      </c>
      <c r="J130" s="14">
        <f t="shared" si="13"/>
        <v>877.87089437984343</v>
      </c>
      <c r="K130" s="14">
        <f t="shared" si="14"/>
        <v>2140.8145898021166</v>
      </c>
      <c r="L130" s="27">
        <f t="shared" si="15"/>
        <v>2.438644000510414</v>
      </c>
      <c r="M130" s="27">
        <f t="shared" si="16"/>
        <v>1.7202837522980439</v>
      </c>
      <c r="N130" s="14">
        <v>764.39998912811279</v>
      </c>
      <c r="O130" s="14">
        <v>1674.65993309021</v>
      </c>
      <c r="P130" s="14">
        <v>1307.1199467182159</v>
      </c>
      <c r="Q130" s="14">
        <v>4809.6498546600342</v>
      </c>
      <c r="R130" s="14">
        <v>39</v>
      </c>
      <c r="S130" s="14">
        <f t="shared" si="17"/>
        <v>8594.8297235965729</v>
      </c>
      <c r="T130" s="20">
        <f t="shared" si="18"/>
        <v>40.619631668328218</v>
      </c>
      <c r="U130" s="14">
        <v>35856.708480834961</v>
      </c>
      <c r="V130" s="20">
        <f t="shared" si="19"/>
        <v>169.46075002875787</v>
      </c>
    </row>
    <row r="131" spans="1:22" x14ac:dyDescent="0.25">
      <c r="A131" s="9" t="s">
        <v>116</v>
      </c>
      <c r="B131" s="33">
        <v>212949</v>
      </c>
      <c r="C131" s="13">
        <v>246</v>
      </c>
      <c r="D131" s="13">
        <v>1373</v>
      </c>
      <c r="E131" s="14">
        <v>299241.39089999947</v>
      </c>
      <c r="F131" s="13">
        <v>507</v>
      </c>
      <c r="G131" s="30">
        <f t="shared" si="10"/>
        <v>2.0609756097560976</v>
      </c>
      <c r="H131" s="14">
        <f t="shared" si="11"/>
        <v>1216.4284182926808</v>
      </c>
      <c r="I131" s="14">
        <f t="shared" si="12"/>
        <v>217.94711646030552</v>
      </c>
      <c r="J131" s="14">
        <f t="shared" si="13"/>
        <v>590.21970591715876</v>
      </c>
      <c r="K131" s="14">
        <f t="shared" si="14"/>
        <v>1405.2256216277112</v>
      </c>
      <c r="L131" s="27">
        <f t="shared" si="15"/>
        <v>2.3808517532366902</v>
      </c>
      <c r="M131" s="27">
        <f t="shared" si="16"/>
        <v>1.1552061761266781</v>
      </c>
      <c r="N131" s="14">
        <v>15411.289344787598</v>
      </c>
      <c r="O131" s="14">
        <v>38224.05855178833</v>
      </c>
      <c r="P131" s="14">
        <v>23452.929107666016</v>
      </c>
      <c r="Q131" s="14">
        <v>13.229999780654907</v>
      </c>
      <c r="R131" s="14">
        <v>260.14998626708984</v>
      </c>
      <c r="S131" s="14">
        <f t="shared" si="17"/>
        <v>77361.656990289688</v>
      </c>
      <c r="T131" s="20">
        <f t="shared" si="18"/>
        <v>363.28725183161077</v>
      </c>
      <c r="U131" s="14">
        <v>67581.407147884369</v>
      </c>
      <c r="V131" s="20">
        <f t="shared" si="19"/>
        <v>317.35958914051895</v>
      </c>
    </row>
    <row r="132" spans="1:22" x14ac:dyDescent="0.25">
      <c r="A132" s="9" t="s">
        <v>160</v>
      </c>
      <c r="B132" s="33">
        <v>215012</v>
      </c>
      <c r="C132" s="13">
        <v>212</v>
      </c>
      <c r="D132" s="13">
        <v>1848</v>
      </c>
      <c r="E132" s="14">
        <v>238389.55440000017</v>
      </c>
      <c r="F132" s="13">
        <v>352</v>
      </c>
      <c r="G132" s="30">
        <f t="shared" si="10"/>
        <v>1.6603773584905661</v>
      </c>
      <c r="H132" s="14">
        <f t="shared" si="11"/>
        <v>1124.4790301886801</v>
      </c>
      <c r="I132" s="14">
        <f t="shared" si="12"/>
        <v>128.99867662337672</v>
      </c>
      <c r="J132" s="14">
        <f t="shared" si="13"/>
        <v>677.24305227272771</v>
      </c>
      <c r="K132" s="14">
        <f t="shared" si="14"/>
        <v>1108.7267426934318</v>
      </c>
      <c r="L132" s="27">
        <f t="shared" si="15"/>
        <v>1.6371179283016761</v>
      </c>
      <c r="M132" s="27">
        <f t="shared" si="16"/>
        <v>0.98599147954532773</v>
      </c>
      <c r="N132" s="14">
        <v>8801.9197158813477</v>
      </c>
      <c r="O132" s="14">
        <v>377.77998733520508</v>
      </c>
      <c r="P132" s="14">
        <v>698.15996932983398</v>
      </c>
      <c r="Q132" s="14">
        <v>43841.678272247314</v>
      </c>
      <c r="R132" s="14">
        <v>9653.0995979309082</v>
      </c>
      <c r="S132" s="14">
        <f t="shared" si="17"/>
        <v>63372.637542724609</v>
      </c>
      <c r="T132" s="20">
        <f t="shared" si="18"/>
        <v>294.740003082268</v>
      </c>
      <c r="U132" s="14">
        <v>35714.938521385193</v>
      </c>
      <c r="V132" s="20">
        <f t="shared" si="19"/>
        <v>166.10672204986324</v>
      </c>
    </row>
    <row r="133" spans="1:22" x14ac:dyDescent="0.25">
      <c r="A133" s="9" t="s">
        <v>256</v>
      </c>
      <c r="B133" s="33">
        <v>348529</v>
      </c>
      <c r="C133" s="13">
        <v>387</v>
      </c>
      <c r="D133" s="13">
        <v>2450</v>
      </c>
      <c r="E133" s="14">
        <v>749591.13690000004</v>
      </c>
      <c r="F133" s="13">
        <v>538</v>
      </c>
      <c r="G133" s="30">
        <f t="shared" si="10"/>
        <v>1.3901808785529717</v>
      </c>
      <c r="H133" s="14">
        <f t="shared" si="11"/>
        <v>1936.9280023255815</v>
      </c>
      <c r="I133" s="14">
        <f t="shared" si="12"/>
        <v>305.9555660816327</v>
      </c>
      <c r="J133" s="14">
        <f t="shared" si="13"/>
        <v>1393.2920760223049</v>
      </c>
      <c r="K133" s="14">
        <f t="shared" si="14"/>
        <v>2150.728165805428</v>
      </c>
      <c r="L133" s="27">
        <f t="shared" si="15"/>
        <v>1.5436305156816219</v>
      </c>
      <c r="M133" s="27">
        <f t="shared" si="16"/>
        <v>1.110381058678044</v>
      </c>
      <c r="N133" s="14">
        <v>27454.889420032501</v>
      </c>
      <c r="O133" s="14">
        <v>9615.7496128082275</v>
      </c>
      <c r="P133" s="14">
        <v>7501.3396525382996</v>
      </c>
      <c r="Q133" s="14">
        <v>885.68994450569153</v>
      </c>
      <c r="R133" s="14">
        <v>23395.659133911133</v>
      </c>
      <c r="S133" s="14">
        <f t="shared" si="17"/>
        <v>68853.327763795853</v>
      </c>
      <c r="T133" s="20">
        <f t="shared" si="18"/>
        <v>197.5540852089664</v>
      </c>
      <c r="U133" s="14">
        <v>55247.967643737793</v>
      </c>
      <c r="V133" s="20">
        <f t="shared" si="19"/>
        <v>158.51756279603072</v>
      </c>
    </row>
    <row r="134" spans="1:22" x14ac:dyDescent="0.25">
      <c r="A134" s="9" t="s">
        <v>236</v>
      </c>
      <c r="B134" s="33">
        <v>903243</v>
      </c>
      <c r="C134" s="13">
        <v>782</v>
      </c>
      <c r="D134" s="13">
        <v>5248</v>
      </c>
      <c r="E134" s="14">
        <v>1058613.045399999</v>
      </c>
      <c r="F134" s="13">
        <v>1465</v>
      </c>
      <c r="G134" s="30">
        <f t="shared" si="10"/>
        <v>1.8734015345268542</v>
      </c>
      <c r="H134" s="14">
        <f t="shared" si="11"/>
        <v>1353.7251219948837</v>
      </c>
      <c r="I134" s="14">
        <f t="shared" si="12"/>
        <v>201.71742480945102</v>
      </c>
      <c r="J134" s="14">
        <f t="shared" si="13"/>
        <v>722.60276136518701</v>
      </c>
      <c r="K134" s="14">
        <f t="shared" si="14"/>
        <v>1172.0135615775589</v>
      </c>
      <c r="L134" s="27">
        <f t="shared" si="15"/>
        <v>1.6219334110532824</v>
      </c>
      <c r="M134" s="27">
        <f t="shared" si="16"/>
        <v>0.86576923374994319</v>
      </c>
      <c r="N134" s="14">
        <v>115535.75586080551</v>
      </c>
      <c r="O134" s="14">
        <v>9932.2495946884155</v>
      </c>
      <c r="P134" s="14">
        <v>57214.307551383972</v>
      </c>
      <c r="Q134" s="14">
        <v>8110.0797108411789</v>
      </c>
      <c r="R134" s="14">
        <v>1406.0899488925934</v>
      </c>
      <c r="S134" s="14">
        <f t="shared" si="17"/>
        <v>192198.48266661167</v>
      </c>
      <c r="T134" s="20">
        <f t="shared" si="18"/>
        <v>212.78712668308711</v>
      </c>
      <c r="U134" s="14">
        <v>275748.09858083725</v>
      </c>
      <c r="V134" s="20">
        <f t="shared" si="19"/>
        <v>305.28672636360011</v>
      </c>
    </row>
    <row r="135" spans="1:22" x14ac:dyDescent="0.25">
      <c r="A135" s="9" t="s">
        <v>161</v>
      </c>
      <c r="B135" s="33">
        <v>321376</v>
      </c>
      <c r="C135" s="13">
        <v>317</v>
      </c>
      <c r="D135" s="13">
        <v>2710</v>
      </c>
      <c r="E135" s="14">
        <v>398653.52009999985</v>
      </c>
      <c r="F135" s="13">
        <v>566</v>
      </c>
      <c r="G135" s="30">
        <f t="shared" ref="G135:G198" si="20">SUM(F135)/C135</f>
        <v>1.7854889589905363</v>
      </c>
      <c r="H135" s="14">
        <f t="shared" ref="H135:H198" si="21">SUM(E135)/C135</f>
        <v>1257.5820823343843</v>
      </c>
      <c r="I135" s="14">
        <f t="shared" ref="I135:I198" si="22">SUM(E135)/D135</f>
        <v>147.10461996309957</v>
      </c>
      <c r="J135" s="14">
        <f t="shared" ref="J135:J198" si="23">SUM(E135)/F135</f>
        <v>704.33484116607747</v>
      </c>
      <c r="K135" s="14">
        <f t="shared" ref="K135:K198" si="24">SUM(E135)/(B135/1000)</f>
        <v>1240.4582797097478</v>
      </c>
      <c r="L135" s="27">
        <f t="shared" ref="L135:L198" si="25">SUM(F135)/(B135/1000)</f>
        <v>1.7611769391616052</v>
      </c>
      <c r="M135" s="27">
        <f t="shared" ref="M135:M198" si="26">SUM(C135)/(B135/1000)</f>
        <v>0.98638355073185313</v>
      </c>
      <c r="N135" s="14">
        <v>4610.3998217582703</v>
      </c>
      <c r="O135" s="14">
        <v>1408.21994972229</v>
      </c>
      <c r="P135" s="14">
        <v>0</v>
      </c>
      <c r="Q135" s="14">
        <v>8015.4196608066559</v>
      </c>
      <c r="R135" s="14">
        <v>1085.4499416351318</v>
      </c>
      <c r="S135" s="14">
        <f t="shared" ref="S135:S198" si="27">SUM(N135:R135)</f>
        <v>15119.489373922348</v>
      </c>
      <c r="T135" s="20">
        <f t="shared" ref="T135:T198" si="28">SUM(S135)/(B135/1000)</f>
        <v>47.046106037545897</v>
      </c>
      <c r="U135" s="14">
        <v>50994.28781080246</v>
      </c>
      <c r="V135" s="20">
        <f t="shared" ref="V135:V198" si="29">SUM(U135)/(B135/1000)</f>
        <v>158.6748475642315</v>
      </c>
    </row>
    <row r="136" spans="1:22" x14ac:dyDescent="0.25">
      <c r="A136" s="9" t="s">
        <v>137</v>
      </c>
      <c r="B136" s="33">
        <v>208662</v>
      </c>
      <c r="C136" s="13">
        <v>159</v>
      </c>
      <c r="D136" s="13">
        <v>1112</v>
      </c>
      <c r="E136" s="14">
        <v>222308.49330000018</v>
      </c>
      <c r="F136" s="13">
        <v>304</v>
      </c>
      <c r="G136" s="30">
        <f t="shared" si="20"/>
        <v>1.9119496855345912</v>
      </c>
      <c r="H136" s="14">
        <f t="shared" si="21"/>
        <v>1398.1666245283029</v>
      </c>
      <c r="I136" s="14">
        <f t="shared" si="22"/>
        <v>199.91770980215844</v>
      </c>
      <c r="J136" s="14">
        <f t="shared" si="23"/>
        <v>731.27793848684269</v>
      </c>
      <c r="K136" s="14">
        <f t="shared" si="24"/>
        <v>1065.3999928113417</v>
      </c>
      <c r="L136" s="27">
        <f t="shared" si="25"/>
        <v>1.4569015920483843</v>
      </c>
      <c r="M136" s="27">
        <f t="shared" si="26"/>
        <v>0.7619978721568853</v>
      </c>
      <c r="N136" s="14">
        <v>128.53999710083008</v>
      </c>
      <c r="O136" s="14">
        <v>0</v>
      </c>
      <c r="P136" s="14">
        <v>0</v>
      </c>
      <c r="Q136" s="14">
        <v>1333.7199401855469</v>
      </c>
      <c r="R136" s="14">
        <v>0</v>
      </c>
      <c r="S136" s="14">
        <f t="shared" si="27"/>
        <v>1462.259937286377</v>
      </c>
      <c r="T136" s="20">
        <f t="shared" si="28"/>
        <v>7.0077922059904383</v>
      </c>
      <c r="U136" s="14">
        <v>38243.148192405701</v>
      </c>
      <c r="V136" s="20">
        <f t="shared" si="29"/>
        <v>183.27797199492815</v>
      </c>
    </row>
    <row r="137" spans="1:22" x14ac:dyDescent="0.25">
      <c r="A137" s="9" t="s">
        <v>94</v>
      </c>
      <c r="B137" s="33">
        <v>347746</v>
      </c>
      <c r="C137" s="13">
        <v>345</v>
      </c>
      <c r="D137" s="13">
        <v>1834</v>
      </c>
      <c r="E137" s="14">
        <v>503399.99400000076</v>
      </c>
      <c r="F137" s="13">
        <v>519</v>
      </c>
      <c r="G137" s="30">
        <f t="shared" si="20"/>
        <v>1.5043478260869565</v>
      </c>
      <c r="H137" s="14">
        <f t="shared" si="21"/>
        <v>1459.1304173913065</v>
      </c>
      <c r="I137" s="14">
        <f t="shared" si="22"/>
        <v>274.48200327153802</v>
      </c>
      <c r="J137" s="14">
        <f t="shared" si="23"/>
        <v>969.94218497109978</v>
      </c>
      <c r="K137" s="14">
        <f t="shared" si="24"/>
        <v>1447.6082945598246</v>
      </c>
      <c r="L137" s="27">
        <f t="shared" si="25"/>
        <v>1.4924686409045684</v>
      </c>
      <c r="M137" s="27">
        <f t="shared" si="26"/>
        <v>0.99210343181517546</v>
      </c>
      <c r="N137" s="14">
        <v>4114.1598408222198</v>
      </c>
      <c r="O137" s="14">
        <v>4417.2198390960693</v>
      </c>
      <c r="P137" s="14">
        <v>85.519998550415039</v>
      </c>
      <c r="Q137" s="14">
        <v>1918.5099556446075</v>
      </c>
      <c r="R137" s="14">
        <v>148.93999481201172</v>
      </c>
      <c r="S137" s="14">
        <f t="shared" si="27"/>
        <v>10684.349628925323</v>
      </c>
      <c r="T137" s="20">
        <f t="shared" si="28"/>
        <v>30.724579517594233</v>
      </c>
      <c r="U137" s="14">
        <v>60546.267606735229</v>
      </c>
      <c r="V137" s="20">
        <f t="shared" si="29"/>
        <v>174.11060833693338</v>
      </c>
    </row>
    <row r="138" spans="1:22" x14ac:dyDescent="0.25">
      <c r="A138" s="9" t="s">
        <v>95</v>
      </c>
      <c r="B138" s="33">
        <v>144886</v>
      </c>
      <c r="C138" s="13">
        <v>153</v>
      </c>
      <c r="D138" s="13">
        <v>1128</v>
      </c>
      <c r="E138" s="14">
        <v>199499.84070000003</v>
      </c>
      <c r="F138" s="13">
        <v>250</v>
      </c>
      <c r="G138" s="30">
        <f t="shared" si="20"/>
        <v>1.6339869281045751</v>
      </c>
      <c r="H138" s="14">
        <f t="shared" si="21"/>
        <v>1303.9205274509807</v>
      </c>
      <c r="I138" s="14">
        <f t="shared" si="22"/>
        <v>176.86156090425536</v>
      </c>
      <c r="J138" s="14">
        <f t="shared" si="23"/>
        <v>797.99936280000009</v>
      </c>
      <c r="K138" s="14">
        <f t="shared" si="24"/>
        <v>1376.943532846514</v>
      </c>
      <c r="L138" s="27">
        <f t="shared" si="25"/>
        <v>1.7254945267313613</v>
      </c>
      <c r="M138" s="27">
        <f t="shared" si="26"/>
        <v>1.0560026503595932</v>
      </c>
      <c r="N138" s="14">
        <v>2873.6398811340332</v>
      </c>
      <c r="O138" s="14">
        <v>2510.4898672103882</v>
      </c>
      <c r="P138" s="14">
        <v>389.8599967956543</v>
      </c>
      <c r="Q138" s="14">
        <v>13.289999485015869</v>
      </c>
      <c r="R138" s="14">
        <v>931.75996804237366</v>
      </c>
      <c r="S138" s="14">
        <f t="shared" si="27"/>
        <v>6719.0397126674652</v>
      </c>
      <c r="T138" s="20">
        <f t="shared" si="28"/>
        <v>46.374664996393477</v>
      </c>
      <c r="U138" s="14">
        <v>15266.309329032898</v>
      </c>
      <c r="V138" s="20">
        <f t="shared" si="29"/>
        <v>105.36773276253675</v>
      </c>
    </row>
    <row r="139" spans="1:22" x14ac:dyDescent="0.25">
      <c r="A139" s="9" t="s">
        <v>96</v>
      </c>
      <c r="B139" s="33">
        <v>93521</v>
      </c>
      <c r="C139" s="13">
        <v>90</v>
      </c>
      <c r="D139" s="13">
        <v>642</v>
      </c>
      <c r="E139" s="14">
        <v>121530.90820000011</v>
      </c>
      <c r="F139" s="13">
        <v>147</v>
      </c>
      <c r="G139" s="30">
        <f t="shared" si="20"/>
        <v>1.6333333333333333</v>
      </c>
      <c r="H139" s="14">
        <f t="shared" si="21"/>
        <v>1350.3434244444456</v>
      </c>
      <c r="I139" s="14">
        <f t="shared" si="22"/>
        <v>189.30048006230547</v>
      </c>
      <c r="J139" s="14">
        <f t="shared" si="23"/>
        <v>826.74087210884431</v>
      </c>
      <c r="K139" s="14">
        <f t="shared" si="24"/>
        <v>1299.5039424300435</v>
      </c>
      <c r="L139" s="27">
        <f t="shared" si="25"/>
        <v>1.5718394799029094</v>
      </c>
      <c r="M139" s="27">
        <f t="shared" si="26"/>
        <v>0.96235070198137318</v>
      </c>
      <c r="N139" s="14">
        <v>1039.53995013237</v>
      </c>
      <c r="O139" s="14">
        <v>3916.6498565673828</v>
      </c>
      <c r="P139" s="14">
        <v>1019.5399570465088</v>
      </c>
      <c r="Q139" s="14">
        <v>710.22996520996094</v>
      </c>
      <c r="R139" s="14">
        <v>1127.1599550247192</v>
      </c>
      <c r="S139" s="14">
        <f t="shared" si="27"/>
        <v>7813.1196839809418</v>
      </c>
      <c r="T139" s="20">
        <f t="shared" si="28"/>
        <v>83.544013472706041</v>
      </c>
      <c r="U139" s="14">
        <v>22059.989097595215</v>
      </c>
      <c r="V139" s="20">
        <f t="shared" si="29"/>
        <v>235.88273326413548</v>
      </c>
    </row>
    <row r="140" spans="1:22" x14ac:dyDescent="0.25">
      <c r="A140" s="9" t="s">
        <v>174</v>
      </c>
      <c r="B140" s="33">
        <v>241018</v>
      </c>
      <c r="C140" s="13">
        <v>237</v>
      </c>
      <c r="D140" s="13">
        <v>1293</v>
      </c>
      <c r="E140" s="14">
        <v>289370.93350000004</v>
      </c>
      <c r="F140" s="13">
        <v>410</v>
      </c>
      <c r="G140" s="30">
        <f t="shared" si="20"/>
        <v>1.729957805907173</v>
      </c>
      <c r="H140" s="14">
        <f t="shared" si="21"/>
        <v>1220.9744029535866</v>
      </c>
      <c r="I140" s="14">
        <f t="shared" si="22"/>
        <v>223.79809242072702</v>
      </c>
      <c r="J140" s="14">
        <f t="shared" si="23"/>
        <v>705.78276463414647</v>
      </c>
      <c r="K140" s="14">
        <f t="shared" si="24"/>
        <v>1200.6195948020481</v>
      </c>
      <c r="L140" s="27">
        <f t="shared" si="25"/>
        <v>1.7011177588395887</v>
      </c>
      <c r="M140" s="27">
        <f t="shared" si="26"/>
        <v>0.98332904596337201</v>
      </c>
      <c r="N140" s="14">
        <v>3228.0599069595337</v>
      </c>
      <c r="O140" s="14">
        <v>39708.598556518555</v>
      </c>
      <c r="P140" s="14">
        <v>9868.2195572853088</v>
      </c>
      <c r="Q140" s="14">
        <v>8416.3396854400635</v>
      </c>
      <c r="R140" s="14">
        <v>0</v>
      </c>
      <c r="S140" s="14">
        <f t="shared" si="27"/>
        <v>61221.217706203461</v>
      </c>
      <c r="T140" s="20">
        <f t="shared" si="28"/>
        <v>254.01097721416434</v>
      </c>
      <c r="U140" s="14">
        <v>54954.187864303589</v>
      </c>
      <c r="V140" s="20">
        <f t="shared" si="29"/>
        <v>228.00864609408256</v>
      </c>
    </row>
    <row r="141" spans="1:22" x14ac:dyDescent="0.25">
      <c r="A141" s="9" t="s">
        <v>264</v>
      </c>
      <c r="B141" s="33">
        <v>688553</v>
      </c>
      <c r="C141" s="13">
        <v>699</v>
      </c>
      <c r="D141" s="13">
        <v>3724</v>
      </c>
      <c r="E141" s="14">
        <v>1095000.5609999981</v>
      </c>
      <c r="F141" s="13">
        <v>944</v>
      </c>
      <c r="G141" s="30">
        <f t="shared" si="20"/>
        <v>1.3505007153075823</v>
      </c>
      <c r="H141" s="14">
        <f t="shared" si="21"/>
        <v>1566.5244077253192</v>
      </c>
      <c r="I141" s="14">
        <f t="shared" si="22"/>
        <v>294.0388187432863</v>
      </c>
      <c r="J141" s="14">
        <f t="shared" si="23"/>
        <v>1159.9582213983031</v>
      </c>
      <c r="K141" s="14">
        <f t="shared" si="24"/>
        <v>1590.2923391518127</v>
      </c>
      <c r="L141" s="27">
        <f t="shared" si="25"/>
        <v>1.3709910493455115</v>
      </c>
      <c r="M141" s="27">
        <f t="shared" si="26"/>
        <v>1.015172397767492</v>
      </c>
      <c r="N141" s="14">
        <v>144671.41379356384</v>
      </c>
      <c r="O141" s="14">
        <v>95428.105677604675</v>
      </c>
      <c r="P141" s="14">
        <v>24016.579189300537</v>
      </c>
      <c r="Q141" s="14">
        <v>3913.3898735046387</v>
      </c>
      <c r="R141" s="14">
        <v>73.529994964599609</v>
      </c>
      <c r="S141" s="14">
        <f t="shared" si="27"/>
        <v>268103.01852893829</v>
      </c>
      <c r="T141" s="20">
        <f t="shared" si="28"/>
        <v>389.37165117127989</v>
      </c>
      <c r="U141" s="14">
        <v>158195.62399768829</v>
      </c>
      <c r="V141" s="20">
        <f t="shared" si="29"/>
        <v>229.75083108735026</v>
      </c>
    </row>
    <row r="142" spans="1:22" x14ac:dyDescent="0.25">
      <c r="A142" s="9" t="s">
        <v>274</v>
      </c>
      <c r="B142" s="33">
        <v>216691</v>
      </c>
      <c r="C142" s="13">
        <v>181</v>
      </c>
      <c r="D142" s="13">
        <v>1311</v>
      </c>
      <c r="E142" s="14">
        <v>261886.88879999961</v>
      </c>
      <c r="F142" s="13">
        <v>284</v>
      </c>
      <c r="G142" s="30">
        <f t="shared" si="20"/>
        <v>1.569060773480663</v>
      </c>
      <c r="H142" s="14">
        <f t="shared" si="21"/>
        <v>1446.8888883977879</v>
      </c>
      <c r="I142" s="14">
        <f t="shared" si="22"/>
        <v>199.76116613272282</v>
      </c>
      <c r="J142" s="14">
        <f t="shared" si="23"/>
        <v>922.13693239436486</v>
      </c>
      <c r="K142" s="14">
        <f t="shared" si="24"/>
        <v>1208.5729854954734</v>
      </c>
      <c r="L142" s="27">
        <f t="shared" si="25"/>
        <v>1.3106220378326741</v>
      </c>
      <c r="M142" s="27">
        <f t="shared" si="26"/>
        <v>0.83529080580180992</v>
      </c>
      <c r="N142" s="14">
        <v>36385.668778419495</v>
      </c>
      <c r="O142" s="14">
        <v>5308.4997673034668</v>
      </c>
      <c r="P142" s="14">
        <v>2813.2499046325684</v>
      </c>
      <c r="Q142" s="14">
        <v>3538.6798658370972</v>
      </c>
      <c r="R142" s="14">
        <v>5140.2098069190979</v>
      </c>
      <c r="S142" s="14">
        <f t="shared" si="27"/>
        <v>53186.308123111725</v>
      </c>
      <c r="T142" s="20">
        <f t="shared" si="28"/>
        <v>245.44770259545493</v>
      </c>
      <c r="U142" s="14">
        <v>34391.088672161102</v>
      </c>
      <c r="V142" s="20">
        <f t="shared" si="29"/>
        <v>158.71027717884499</v>
      </c>
    </row>
    <row r="143" spans="1:22" x14ac:dyDescent="0.25">
      <c r="A143" s="9" t="s">
        <v>58</v>
      </c>
      <c r="B143" s="33">
        <v>289479</v>
      </c>
      <c r="C143" s="13">
        <v>243</v>
      </c>
      <c r="D143" s="13">
        <v>1487</v>
      </c>
      <c r="E143" s="14">
        <v>401268.58299999905</v>
      </c>
      <c r="F143" s="13">
        <v>343</v>
      </c>
      <c r="G143" s="30">
        <f t="shared" si="20"/>
        <v>1.4115226337448559</v>
      </c>
      <c r="H143" s="14">
        <f t="shared" si="21"/>
        <v>1651.3110411522596</v>
      </c>
      <c r="I143" s="14">
        <f t="shared" si="22"/>
        <v>269.85109818426298</v>
      </c>
      <c r="J143" s="14">
        <f t="shared" si="23"/>
        <v>1169.8792507288601</v>
      </c>
      <c r="K143" s="14">
        <f t="shared" si="24"/>
        <v>1386.1751042389917</v>
      </c>
      <c r="L143" s="27">
        <f t="shared" si="25"/>
        <v>1.184887332068993</v>
      </c>
      <c r="M143" s="27">
        <f t="shared" si="26"/>
        <v>0.83943913029960726</v>
      </c>
      <c r="N143" s="14">
        <v>18917.539242744446</v>
      </c>
      <c r="O143" s="14">
        <v>489.5399808883667</v>
      </c>
      <c r="P143" s="14">
        <v>728.79997158050537</v>
      </c>
      <c r="Q143" s="14">
        <v>452.42998433113098</v>
      </c>
      <c r="R143" s="14">
        <v>27713.848802566528</v>
      </c>
      <c r="S143" s="14">
        <f t="shared" si="27"/>
        <v>48302.157982110977</v>
      </c>
      <c r="T143" s="20">
        <f t="shared" si="28"/>
        <v>166.85893616501016</v>
      </c>
      <c r="U143" s="14">
        <v>39548.888223648071</v>
      </c>
      <c r="V143" s="20">
        <f t="shared" si="29"/>
        <v>136.62092318837662</v>
      </c>
    </row>
    <row r="144" spans="1:22" x14ac:dyDescent="0.25">
      <c r="A144" s="9" t="s">
        <v>76</v>
      </c>
      <c r="B144" s="33">
        <v>171776</v>
      </c>
      <c r="C144" s="13">
        <v>188</v>
      </c>
      <c r="D144" s="13">
        <v>1051</v>
      </c>
      <c r="E144" s="14">
        <v>244296.13739999977</v>
      </c>
      <c r="F144" s="13">
        <v>280</v>
      </c>
      <c r="G144" s="30">
        <f t="shared" si="20"/>
        <v>1.4893617021276595</v>
      </c>
      <c r="H144" s="14">
        <f t="shared" si="21"/>
        <v>1299.4475393617008</v>
      </c>
      <c r="I144" s="14">
        <f t="shared" si="22"/>
        <v>232.44161503330139</v>
      </c>
      <c r="J144" s="14">
        <f t="shared" si="23"/>
        <v>872.48620499999925</v>
      </c>
      <c r="K144" s="14">
        <f t="shared" si="24"/>
        <v>1422.1785197000731</v>
      </c>
      <c r="L144" s="27">
        <f t="shared" si="25"/>
        <v>1.6300298062593144</v>
      </c>
      <c r="M144" s="27">
        <f t="shared" si="26"/>
        <v>1.0944485842026825</v>
      </c>
      <c r="N144" s="14">
        <v>4512.1298494338989</v>
      </c>
      <c r="O144" s="14">
        <v>10692.749664306641</v>
      </c>
      <c r="P144" s="14">
        <v>14230.889391899109</v>
      </c>
      <c r="Q144" s="14">
        <v>9510.1596145629883</v>
      </c>
      <c r="R144" s="14">
        <v>14408.849389076233</v>
      </c>
      <c r="S144" s="14">
        <f t="shared" si="27"/>
        <v>53354.77790927887</v>
      </c>
      <c r="T144" s="20">
        <f t="shared" si="28"/>
        <v>310.60670820882348</v>
      </c>
      <c r="U144" s="14">
        <v>37296.578378617764</v>
      </c>
      <c r="V144" s="20">
        <f t="shared" si="29"/>
        <v>217.12333724512015</v>
      </c>
    </row>
    <row r="145" spans="1:22" x14ac:dyDescent="0.25">
      <c r="A145" s="9" t="s">
        <v>59</v>
      </c>
      <c r="B145" s="33">
        <v>199536</v>
      </c>
      <c r="C145" s="13">
        <v>209</v>
      </c>
      <c r="D145" s="13">
        <v>1038</v>
      </c>
      <c r="E145" s="14">
        <v>328421.19730000023</v>
      </c>
      <c r="F145" s="13">
        <v>322</v>
      </c>
      <c r="G145" s="30">
        <f t="shared" si="20"/>
        <v>1.5406698564593302</v>
      </c>
      <c r="H145" s="14">
        <f t="shared" si="21"/>
        <v>1571.3932885167476</v>
      </c>
      <c r="I145" s="14">
        <f t="shared" si="22"/>
        <v>316.39807061657058</v>
      </c>
      <c r="J145" s="14">
        <f t="shared" si="23"/>
        <v>1019.9416065217398</v>
      </c>
      <c r="K145" s="14">
        <f t="shared" si="24"/>
        <v>1645.9245314128791</v>
      </c>
      <c r="L145" s="27">
        <f t="shared" si="25"/>
        <v>1.613743885815091</v>
      </c>
      <c r="M145" s="27">
        <f t="shared" si="26"/>
        <v>1.0474300376874348</v>
      </c>
      <c r="N145" s="14">
        <v>6770.1297883987427</v>
      </c>
      <c r="O145" s="14">
        <v>277.45998382568359</v>
      </c>
      <c r="P145" s="14">
        <v>798.07995414733887</v>
      </c>
      <c r="Q145" s="14">
        <v>779.84997701644897</v>
      </c>
      <c r="R145" s="14">
        <v>21674.558979511261</v>
      </c>
      <c r="S145" s="14">
        <f t="shared" si="27"/>
        <v>30300.078682899475</v>
      </c>
      <c r="T145" s="20">
        <f t="shared" si="28"/>
        <v>151.85269165914659</v>
      </c>
      <c r="U145" s="14">
        <v>37748.448550701141</v>
      </c>
      <c r="V145" s="20">
        <f t="shared" si="29"/>
        <v>189.18114300527796</v>
      </c>
    </row>
    <row r="146" spans="1:22" x14ac:dyDescent="0.25">
      <c r="A146" s="9" t="s">
        <v>207</v>
      </c>
      <c r="B146" s="33">
        <v>255289</v>
      </c>
      <c r="C146" s="13">
        <v>350</v>
      </c>
      <c r="D146" s="13">
        <v>2215</v>
      </c>
      <c r="E146" s="14">
        <v>639939.66609999898</v>
      </c>
      <c r="F146" s="13">
        <v>434</v>
      </c>
      <c r="G146" s="30">
        <f t="shared" si="20"/>
        <v>1.24</v>
      </c>
      <c r="H146" s="14">
        <f t="shared" si="21"/>
        <v>1828.399045999997</v>
      </c>
      <c r="I146" s="14">
        <f t="shared" si="22"/>
        <v>288.91181313769704</v>
      </c>
      <c r="J146" s="14">
        <f t="shared" si="23"/>
        <v>1474.5153596774171</v>
      </c>
      <c r="K146" s="14">
        <f t="shared" si="24"/>
        <v>2506.726361496183</v>
      </c>
      <c r="L146" s="27">
        <f t="shared" si="25"/>
        <v>1.7000340790241648</v>
      </c>
      <c r="M146" s="27">
        <f t="shared" si="26"/>
        <v>1.3709952250194879</v>
      </c>
      <c r="N146" s="14">
        <v>12459.529630661011</v>
      </c>
      <c r="O146" s="14">
        <v>0</v>
      </c>
      <c r="P146" s="14">
        <v>14721.289415359497</v>
      </c>
      <c r="Q146" s="14">
        <v>5563.4198226928711</v>
      </c>
      <c r="R146" s="14">
        <v>0</v>
      </c>
      <c r="S146" s="14">
        <f t="shared" si="27"/>
        <v>32744.238868713379</v>
      </c>
      <c r="T146" s="20">
        <f t="shared" si="28"/>
        <v>128.26341467401016</v>
      </c>
      <c r="U146" s="14">
        <v>55293.757714509964</v>
      </c>
      <c r="V146" s="20">
        <f t="shared" si="29"/>
        <v>216.59279371422178</v>
      </c>
    </row>
    <row r="147" spans="1:22" x14ac:dyDescent="0.25">
      <c r="A147" s="9" t="s">
        <v>97</v>
      </c>
      <c r="B147" s="33">
        <v>121911</v>
      </c>
      <c r="C147" s="13">
        <v>99</v>
      </c>
      <c r="D147" s="13">
        <v>718</v>
      </c>
      <c r="E147" s="14">
        <v>143161.42760000005</v>
      </c>
      <c r="F147" s="13">
        <v>174</v>
      </c>
      <c r="G147" s="30">
        <f t="shared" si="20"/>
        <v>1.7575757575757576</v>
      </c>
      <c r="H147" s="14">
        <f t="shared" si="21"/>
        <v>1446.0750262626268</v>
      </c>
      <c r="I147" s="14">
        <f t="shared" si="22"/>
        <v>199.3891749303622</v>
      </c>
      <c r="J147" s="14">
        <f t="shared" si="23"/>
        <v>822.7668252873566</v>
      </c>
      <c r="K147" s="14">
        <f t="shared" si="24"/>
        <v>1174.3109940858499</v>
      </c>
      <c r="L147" s="27">
        <f t="shared" si="25"/>
        <v>1.427270713881438</v>
      </c>
      <c r="M147" s="27">
        <f t="shared" si="26"/>
        <v>0.81206781996702515</v>
      </c>
      <c r="N147" s="14">
        <v>3669.7398376464844</v>
      </c>
      <c r="O147" s="14">
        <v>33.919998168945313</v>
      </c>
      <c r="P147" s="14">
        <v>845.83997917175293</v>
      </c>
      <c r="Q147" s="14">
        <v>442.01998615264893</v>
      </c>
      <c r="R147" s="14">
        <v>247.14999198913574</v>
      </c>
      <c r="S147" s="14">
        <f t="shared" si="27"/>
        <v>5238.6697931289673</v>
      </c>
      <c r="T147" s="20">
        <f t="shared" si="28"/>
        <v>42.971264226599466</v>
      </c>
      <c r="U147" s="14">
        <v>21413.399223804474</v>
      </c>
      <c r="V147" s="20">
        <f t="shared" si="29"/>
        <v>175.64780228038876</v>
      </c>
    </row>
    <row r="148" spans="1:22" x14ac:dyDescent="0.25">
      <c r="A148" s="9" t="s">
        <v>175</v>
      </c>
      <c r="B148" s="33">
        <v>250125</v>
      </c>
      <c r="C148" s="13">
        <v>388</v>
      </c>
      <c r="D148" s="13">
        <v>1689</v>
      </c>
      <c r="E148" s="14">
        <v>481127.28970000049</v>
      </c>
      <c r="F148" s="13">
        <v>623</v>
      </c>
      <c r="G148" s="30">
        <f t="shared" si="20"/>
        <v>1.6056701030927836</v>
      </c>
      <c r="H148" s="14">
        <f t="shared" si="21"/>
        <v>1240.0187878865993</v>
      </c>
      <c r="I148" s="14">
        <f t="shared" si="22"/>
        <v>284.85925973949111</v>
      </c>
      <c r="J148" s="14">
        <f t="shared" si="23"/>
        <v>772.27494333868458</v>
      </c>
      <c r="K148" s="14">
        <f t="shared" si="24"/>
        <v>1923.5473851074482</v>
      </c>
      <c r="L148" s="27">
        <f t="shared" si="25"/>
        <v>2.4907546226886557</v>
      </c>
      <c r="M148" s="27">
        <f t="shared" si="26"/>
        <v>1.5512243878060969</v>
      </c>
      <c r="N148" s="14">
        <v>7289.0897262096405</v>
      </c>
      <c r="O148" s="14">
        <v>2199.7898979187012</v>
      </c>
      <c r="P148" s="14">
        <v>5709.9797954559326</v>
      </c>
      <c r="Q148" s="14">
        <v>3745.2698554992676</v>
      </c>
      <c r="R148" s="14">
        <v>1719.2499504089355</v>
      </c>
      <c r="S148" s="14">
        <f t="shared" si="27"/>
        <v>20663.379225492477</v>
      </c>
      <c r="T148" s="20">
        <f t="shared" si="28"/>
        <v>82.612210796571617</v>
      </c>
      <c r="U148" s="14">
        <v>55511.397709369659</v>
      </c>
      <c r="V148" s="20">
        <f t="shared" si="29"/>
        <v>221.93462352571578</v>
      </c>
    </row>
    <row r="149" spans="1:22" x14ac:dyDescent="0.25">
      <c r="A149" s="9" t="s">
        <v>84</v>
      </c>
      <c r="B149" s="33">
        <v>534786</v>
      </c>
      <c r="C149" s="13">
        <v>598</v>
      </c>
      <c r="D149" s="13">
        <v>3210</v>
      </c>
      <c r="E149" s="14">
        <v>729060.63950000005</v>
      </c>
      <c r="F149" s="13">
        <v>970</v>
      </c>
      <c r="G149" s="30">
        <f t="shared" si="20"/>
        <v>1.6220735785953178</v>
      </c>
      <c r="H149" s="14">
        <f t="shared" si="21"/>
        <v>1219.1649489966555</v>
      </c>
      <c r="I149" s="14">
        <f t="shared" si="22"/>
        <v>227.12169454828663</v>
      </c>
      <c r="J149" s="14">
        <f t="shared" si="23"/>
        <v>751.60890670103095</v>
      </c>
      <c r="K149" s="14">
        <f t="shared" si="24"/>
        <v>1363.2754774807122</v>
      </c>
      <c r="L149" s="27">
        <f t="shared" si="25"/>
        <v>1.8138096360039344</v>
      </c>
      <c r="M149" s="27">
        <f t="shared" si="26"/>
        <v>1.1182042910622194</v>
      </c>
      <c r="N149" s="14">
        <v>58362.3278901577</v>
      </c>
      <c r="O149" s="14">
        <v>55080.957622528076</v>
      </c>
      <c r="P149" s="14">
        <v>26883.758940696716</v>
      </c>
      <c r="Q149" s="14">
        <v>82383.46687245369</v>
      </c>
      <c r="R149" s="14">
        <v>2093.3899493217468</v>
      </c>
      <c r="S149" s="14">
        <f t="shared" si="27"/>
        <v>224803.90127515793</v>
      </c>
      <c r="T149" s="20">
        <f t="shared" si="28"/>
        <v>420.36235293212229</v>
      </c>
      <c r="U149" s="14">
        <v>93684.176231771708</v>
      </c>
      <c r="V149" s="20">
        <f t="shared" si="29"/>
        <v>175.18068205183329</v>
      </c>
    </row>
    <row r="150" spans="1:22" x14ac:dyDescent="0.25">
      <c r="A150" s="9" t="s">
        <v>202</v>
      </c>
      <c r="B150" s="33">
        <v>118024</v>
      </c>
      <c r="C150" s="13">
        <v>124</v>
      </c>
      <c r="D150" s="13">
        <v>1347</v>
      </c>
      <c r="E150" s="14">
        <v>181458.83280000006</v>
      </c>
      <c r="F150" s="13">
        <v>241</v>
      </c>
      <c r="G150" s="30">
        <f t="shared" si="20"/>
        <v>1.9435483870967742</v>
      </c>
      <c r="H150" s="14">
        <f t="shared" si="21"/>
        <v>1463.3776838709682</v>
      </c>
      <c r="I150" s="14">
        <f t="shared" si="22"/>
        <v>134.71331314031184</v>
      </c>
      <c r="J150" s="14">
        <f t="shared" si="23"/>
        <v>752.94121493775958</v>
      </c>
      <c r="K150" s="14">
        <f t="shared" si="24"/>
        <v>1537.4740120653432</v>
      </c>
      <c r="L150" s="27">
        <f t="shared" si="25"/>
        <v>2.0419575679522808</v>
      </c>
      <c r="M150" s="27">
        <f t="shared" si="26"/>
        <v>1.0506337694028334</v>
      </c>
      <c r="N150" s="14">
        <v>10641.669593811035</v>
      </c>
      <c r="O150" s="14">
        <v>17319.189300537109</v>
      </c>
      <c r="P150" s="14">
        <v>17704.809181213379</v>
      </c>
      <c r="Q150" s="14">
        <v>3343.2998313903809</v>
      </c>
      <c r="R150" s="14">
        <v>653.90996551513672</v>
      </c>
      <c r="S150" s="14">
        <f t="shared" si="27"/>
        <v>49662.877872467041</v>
      </c>
      <c r="T150" s="20">
        <f t="shared" si="28"/>
        <v>420.78626273018233</v>
      </c>
      <c r="U150" s="14">
        <v>46547.048319339752</v>
      </c>
      <c r="V150" s="20">
        <f t="shared" si="29"/>
        <v>394.38629701873987</v>
      </c>
    </row>
    <row r="151" spans="1:22" x14ac:dyDescent="0.25">
      <c r="A151" s="9" t="s">
        <v>208</v>
      </c>
      <c r="B151" s="33">
        <v>570792</v>
      </c>
      <c r="C151" s="13">
        <v>571</v>
      </c>
      <c r="D151" s="13">
        <v>4225</v>
      </c>
      <c r="E151" s="14">
        <v>906013.79670000263</v>
      </c>
      <c r="F151" s="13">
        <v>746</v>
      </c>
      <c r="G151" s="30">
        <f t="shared" si="20"/>
        <v>1.3064798598949212</v>
      </c>
      <c r="H151" s="14">
        <f t="shared" si="21"/>
        <v>1586.7141798598996</v>
      </c>
      <c r="I151" s="14">
        <f t="shared" si="22"/>
        <v>214.44113531361009</v>
      </c>
      <c r="J151" s="14">
        <f t="shared" si="23"/>
        <v>1214.4957060321751</v>
      </c>
      <c r="K151" s="14">
        <f t="shared" si="24"/>
        <v>1587.2923879451755</v>
      </c>
      <c r="L151" s="27">
        <f t="shared" si="25"/>
        <v>1.3069559489271048</v>
      </c>
      <c r="M151" s="27">
        <f t="shared" si="26"/>
        <v>1.0003644059482262</v>
      </c>
      <c r="N151" s="14">
        <v>62764.247801780701</v>
      </c>
      <c r="O151" s="14">
        <v>87.299995422363281</v>
      </c>
      <c r="P151" s="14">
        <v>53538.777665138245</v>
      </c>
      <c r="Q151" s="14">
        <v>7178.4797117710114</v>
      </c>
      <c r="R151" s="14">
        <v>3335.219874382019</v>
      </c>
      <c r="S151" s="14">
        <f t="shared" si="27"/>
        <v>126904.02504849434</v>
      </c>
      <c r="T151" s="20">
        <f t="shared" si="28"/>
        <v>222.32971914198924</v>
      </c>
      <c r="U151" s="14">
        <v>181789.64250326157</v>
      </c>
      <c r="V151" s="20">
        <f t="shared" si="29"/>
        <v>318.4866685294495</v>
      </c>
    </row>
    <row r="152" spans="1:22" x14ac:dyDescent="0.25">
      <c r="A152" s="9" t="s">
        <v>117</v>
      </c>
      <c r="B152" s="33">
        <v>298183</v>
      </c>
      <c r="C152" s="13">
        <v>265</v>
      </c>
      <c r="D152" s="13">
        <v>1960</v>
      </c>
      <c r="E152" s="14">
        <v>336485.97740000108</v>
      </c>
      <c r="F152" s="13">
        <v>494</v>
      </c>
      <c r="G152" s="30">
        <f t="shared" si="20"/>
        <v>1.8641509433962264</v>
      </c>
      <c r="H152" s="14">
        <f t="shared" si="21"/>
        <v>1269.758405283023</v>
      </c>
      <c r="I152" s="14">
        <f t="shared" si="22"/>
        <v>171.67651908163322</v>
      </c>
      <c r="J152" s="14">
        <f t="shared" si="23"/>
        <v>681.14570323886858</v>
      </c>
      <c r="K152" s="14">
        <f t="shared" si="24"/>
        <v>1128.4545980153164</v>
      </c>
      <c r="L152" s="27">
        <f t="shared" si="25"/>
        <v>1.6567007508811704</v>
      </c>
      <c r="M152" s="27">
        <f t="shared" si="26"/>
        <v>0.8887159898451622</v>
      </c>
      <c r="N152" s="14">
        <v>10214.019620895386</v>
      </c>
      <c r="O152" s="14">
        <v>63912.197299957275</v>
      </c>
      <c r="P152" s="14">
        <v>16544.169427871704</v>
      </c>
      <c r="Q152" s="14">
        <v>1239.9499652385712</v>
      </c>
      <c r="R152" s="14">
        <v>1825.4499216079712</v>
      </c>
      <c r="S152" s="14">
        <f t="shared" si="27"/>
        <v>93735.786235570908</v>
      </c>
      <c r="T152" s="20">
        <f t="shared" si="28"/>
        <v>314.35657376701863</v>
      </c>
      <c r="U152" s="14">
        <v>122795.09496307373</v>
      </c>
      <c r="V152" s="20">
        <f t="shared" si="29"/>
        <v>411.81118629524065</v>
      </c>
    </row>
    <row r="153" spans="1:22" x14ac:dyDescent="0.25">
      <c r="A153" s="9" t="s">
        <v>265</v>
      </c>
      <c r="B153" s="33">
        <v>143976</v>
      </c>
      <c r="C153" s="13">
        <v>153</v>
      </c>
      <c r="D153" s="13">
        <v>1171</v>
      </c>
      <c r="E153" s="14">
        <v>266525.59550000005</v>
      </c>
      <c r="F153" s="13">
        <v>234</v>
      </c>
      <c r="G153" s="30">
        <f t="shared" si="20"/>
        <v>1.5294117647058822</v>
      </c>
      <c r="H153" s="14">
        <f t="shared" si="21"/>
        <v>1741.9973562091507</v>
      </c>
      <c r="I153" s="14">
        <f t="shared" si="22"/>
        <v>227.60511998292063</v>
      </c>
      <c r="J153" s="14">
        <f t="shared" si="23"/>
        <v>1138.9982713675215</v>
      </c>
      <c r="K153" s="14">
        <f t="shared" si="24"/>
        <v>1851.1807210924046</v>
      </c>
      <c r="L153" s="27">
        <f t="shared" si="25"/>
        <v>1.6252708784797467</v>
      </c>
      <c r="M153" s="27">
        <f t="shared" si="26"/>
        <v>1.0626771128521419</v>
      </c>
      <c r="N153" s="14">
        <v>2459.4599151611328</v>
      </c>
      <c r="O153" s="14">
        <v>11.479999542236328</v>
      </c>
      <c r="P153" s="14">
        <v>319.19998836517334</v>
      </c>
      <c r="Q153" s="14">
        <v>24.509998321533203</v>
      </c>
      <c r="R153" s="14">
        <v>0</v>
      </c>
      <c r="S153" s="14">
        <f t="shared" si="27"/>
        <v>2814.6499013900757</v>
      </c>
      <c r="T153" s="20">
        <f t="shared" si="28"/>
        <v>19.54943811044949</v>
      </c>
      <c r="U153" s="14">
        <v>17949.149244308472</v>
      </c>
      <c r="V153" s="20">
        <f t="shared" si="29"/>
        <v>124.6676476934244</v>
      </c>
    </row>
    <row r="154" spans="1:22" x14ac:dyDescent="0.25">
      <c r="A154" s="9" t="s">
        <v>85</v>
      </c>
      <c r="B154" s="33">
        <v>236045</v>
      </c>
      <c r="C154" s="13">
        <v>279</v>
      </c>
      <c r="D154" s="13">
        <v>1652</v>
      </c>
      <c r="E154" s="14">
        <v>346341.24799999973</v>
      </c>
      <c r="F154" s="13">
        <v>499</v>
      </c>
      <c r="G154" s="30">
        <f t="shared" si="20"/>
        <v>1.7885304659498207</v>
      </c>
      <c r="H154" s="14">
        <f t="shared" si="21"/>
        <v>1241.3664802867374</v>
      </c>
      <c r="I154" s="14">
        <f t="shared" si="22"/>
        <v>209.64966585956401</v>
      </c>
      <c r="J154" s="14">
        <f t="shared" si="23"/>
        <v>694.07063727454852</v>
      </c>
      <c r="K154" s="14">
        <f t="shared" si="24"/>
        <v>1467.2678853608411</v>
      </c>
      <c r="L154" s="27">
        <f t="shared" si="25"/>
        <v>2.114003685737889</v>
      </c>
      <c r="M154" s="27">
        <f t="shared" si="26"/>
        <v>1.1819780126670762</v>
      </c>
      <c r="N154" s="14">
        <v>2317.3799343109131</v>
      </c>
      <c r="O154" s="14">
        <v>40977.608438491821</v>
      </c>
      <c r="P154" s="14">
        <v>1536.3899383544922</v>
      </c>
      <c r="Q154" s="14">
        <v>1464.2799415588379</v>
      </c>
      <c r="R154" s="14">
        <v>2669.9698963165283</v>
      </c>
      <c r="S154" s="14">
        <f t="shared" si="27"/>
        <v>48965.628149032593</v>
      </c>
      <c r="T154" s="20">
        <f t="shared" si="28"/>
        <v>207.44192060426019</v>
      </c>
      <c r="U154" s="14">
        <v>44583.118128299713</v>
      </c>
      <c r="V154" s="20">
        <f t="shared" si="29"/>
        <v>188.87550309601863</v>
      </c>
    </row>
    <row r="155" spans="1:22" x14ac:dyDescent="0.25">
      <c r="A155" s="9" t="s">
        <v>233</v>
      </c>
      <c r="B155" s="33">
        <v>544561</v>
      </c>
      <c r="C155" s="13">
        <v>746</v>
      </c>
      <c r="D155" s="13">
        <v>4780</v>
      </c>
      <c r="E155" s="14">
        <v>1094440.854300004</v>
      </c>
      <c r="F155" s="13">
        <v>1091</v>
      </c>
      <c r="G155" s="30">
        <f t="shared" si="20"/>
        <v>1.4624664879356568</v>
      </c>
      <c r="H155" s="14">
        <f t="shared" si="21"/>
        <v>1467.0788931635441</v>
      </c>
      <c r="I155" s="14">
        <f t="shared" si="22"/>
        <v>228.9625218200845</v>
      </c>
      <c r="J155" s="14">
        <f t="shared" si="23"/>
        <v>1003.1538536205353</v>
      </c>
      <c r="K155" s="14">
        <f t="shared" si="24"/>
        <v>2009.7672332392585</v>
      </c>
      <c r="L155" s="27">
        <f t="shared" si="25"/>
        <v>2.0034486494625945</v>
      </c>
      <c r="M155" s="27">
        <f t="shared" si="26"/>
        <v>1.3699108088900966</v>
      </c>
      <c r="N155" s="14">
        <v>7772.3697447776794</v>
      </c>
      <c r="O155" s="14">
        <v>15979.859432220459</v>
      </c>
      <c r="P155" s="14">
        <v>21161.559294939041</v>
      </c>
      <c r="Q155" s="14">
        <v>5423.4498335123062</v>
      </c>
      <c r="R155" s="14">
        <v>6188.6496951580048</v>
      </c>
      <c r="S155" s="14">
        <f t="shared" si="27"/>
        <v>56525.888000607491</v>
      </c>
      <c r="T155" s="20">
        <f t="shared" si="28"/>
        <v>103.80083774013836</v>
      </c>
      <c r="U155" s="14">
        <v>128043.03516292572</v>
      </c>
      <c r="V155" s="20">
        <f t="shared" si="29"/>
        <v>235.13074781874889</v>
      </c>
    </row>
    <row r="156" spans="1:22" x14ac:dyDescent="0.25">
      <c r="A156" s="9" t="s">
        <v>150</v>
      </c>
      <c r="B156" s="33">
        <v>174605</v>
      </c>
      <c r="C156" s="13">
        <v>240</v>
      </c>
      <c r="D156" s="13">
        <v>2049</v>
      </c>
      <c r="E156" s="14">
        <v>278466.57650000055</v>
      </c>
      <c r="F156" s="13">
        <v>452</v>
      </c>
      <c r="G156" s="30">
        <f t="shared" si="20"/>
        <v>1.8833333333333333</v>
      </c>
      <c r="H156" s="14">
        <f t="shared" si="21"/>
        <v>1160.2774020833356</v>
      </c>
      <c r="I156" s="14">
        <f t="shared" si="22"/>
        <v>135.90364885309933</v>
      </c>
      <c r="J156" s="14">
        <f t="shared" si="23"/>
        <v>616.0764966814171</v>
      </c>
      <c r="K156" s="14">
        <f t="shared" si="24"/>
        <v>1594.8373557458294</v>
      </c>
      <c r="L156" s="27">
        <f t="shared" si="25"/>
        <v>2.5887002090432691</v>
      </c>
      <c r="M156" s="27">
        <f t="shared" si="26"/>
        <v>1.3745310844477536</v>
      </c>
      <c r="N156" s="14">
        <v>2004.5399055480957</v>
      </c>
      <c r="O156" s="14">
        <v>69.799995422363281</v>
      </c>
      <c r="P156" s="14">
        <v>11239.749444961548</v>
      </c>
      <c r="Q156" s="14">
        <v>2.2299997806549072</v>
      </c>
      <c r="R156" s="14">
        <v>23.419998168945313</v>
      </c>
      <c r="S156" s="14">
        <f t="shared" si="27"/>
        <v>13339.739343881607</v>
      </c>
      <c r="T156" s="20">
        <f t="shared" si="28"/>
        <v>76.399526610816466</v>
      </c>
      <c r="U156" s="14">
        <v>23613.058883190155</v>
      </c>
      <c r="V156" s="20">
        <f t="shared" si="29"/>
        <v>135.23701430766678</v>
      </c>
    </row>
    <row r="157" spans="1:22" x14ac:dyDescent="0.25">
      <c r="A157" s="9" t="s">
        <v>237</v>
      </c>
      <c r="B157" s="33">
        <v>281764</v>
      </c>
      <c r="C157" s="13">
        <v>292</v>
      </c>
      <c r="D157" s="13">
        <v>1875</v>
      </c>
      <c r="E157" s="14">
        <v>388058.88749999896</v>
      </c>
      <c r="F157" s="13">
        <v>506</v>
      </c>
      <c r="G157" s="30">
        <f t="shared" si="20"/>
        <v>1.7328767123287672</v>
      </c>
      <c r="H157" s="14">
        <f t="shared" si="21"/>
        <v>1328.9687928082155</v>
      </c>
      <c r="I157" s="14">
        <f t="shared" si="22"/>
        <v>206.96473999999944</v>
      </c>
      <c r="J157" s="14">
        <f t="shared" si="23"/>
        <v>766.914797430828</v>
      </c>
      <c r="K157" s="14">
        <f t="shared" si="24"/>
        <v>1377.2479362161205</v>
      </c>
      <c r="L157" s="27">
        <f t="shared" si="25"/>
        <v>1.7958291336011698</v>
      </c>
      <c r="M157" s="27">
        <f t="shared" si="26"/>
        <v>1.0363282747263667</v>
      </c>
      <c r="N157" s="14">
        <v>44289.648633480072</v>
      </c>
      <c r="O157" s="14">
        <v>2723.6999282836914</v>
      </c>
      <c r="P157" s="14">
        <v>52054.567985534668</v>
      </c>
      <c r="Q157" s="14">
        <v>2799.9399185180664</v>
      </c>
      <c r="R157" s="14">
        <v>2692.5399017333984</v>
      </c>
      <c r="S157" s="14">
        <f t="shared" si="27"/>
        <v>104560.3963675499</v>
      </c>
      <c r="T157" s="20">
        <f t="shared" si="28"/>
        <v>371.09210675441113</v>
      </c>
      <c r="U157" s="14">
        <v>92066.256272792816</v>
      </c>
      <c r="V157" s="20">
        <f t="shared" si="29"/>
        <v>326.74953604006475</v>
      </c>
    </row>
    <row r="158" spans="1:22" x14ac:dyDescent="0.25">
      <c r="A158" s="9" t="s">
        <v>118</v>
      </c>
      <c r="B158" s="33">
        <v>211331</v>
      </c>
      <c r="C158" s="13">
        <v>207</v>
      </c>
      <c r="D158" s="13">
        <v>1323</v>
      </c>
      <c r="E158" s="14">
        <v>284989.27869999985</v>
      </c>
      <c r="F158" s="13">
        <v>343</v>
      </c>
      <c r="G158" s="30">
        <f t="shared" si="20"/>
        <v>1.6570048309178744</v>
      </c>
      <c r="H158" s="14">
        <f t="shared" si="21"/>
        <v>1376.7598004830911</v>
      </c>
      <c r="I158" s="14">
        <f t="shared" si="22"/>
        <v>215.41139735449724</v>
      </c>
      <c r="J158" s="14">
        <f t="shared" si="23"/>
        <v>830.87253265306083</v>
      </c>
      <c r="K158" s="14">
        <f t="shared" si="24"/>
        <v>1348.5445992305902</v>
      </c>
      <c r="L158" s="27">
        <f t="shared" si="25"/>
        <v>1.6230463112368749</v>
      </c>
      <c r="M158" s="27">
        <f t="shared" si="26"/>
        <v>0.97950608287473206</v>
      </c>
      <c r="N158" s="14">
        <v>18070.649392127991</v>
      </c>
      <c r="O158" s="14">
        <v>34502.148603439331</v>
      </c>
      <c r="P158" s="14">
        <v>8031.5896763801575</v>
      </c>
      <c r="Q158" s="14">
        <v>4269.2398064136505</v>
      </c>
      <c r="R158" s="14">
        <v>205.31998443603516</v>
      </c>
      <c r="S158" s="14">
        <f t="shared" si="27"/>
        <v>65078.947462797165</v>
      </c>
      <c r="T158" s="20">
        <f t="shared" si="28"/>
        <v>307.94794641012049</v>
      </c>
      <c r="U158" s="14">
        <v>53363.367693901062</v>
      </c>
      <c r="V158" s="20">
        <f t="shared" si="29"/>
        <v>252.51083699930945</v>
      </c>
    </row>
    <row r="159" spans="1:22" x14ac:dyDescent="0.25">
      <c r="A159" s="9" t="s">
        <v>275</v>
      </c>
      <c r="B159" s="33">
        <v>208997</v>
      </c>
      <c r="C159" s="13">
        <v>153</v>
      </c>
      <c r="D159" s="13">
        <v>1271</v>
      </c>
      <c r="E159" s="14">
        <v>228853.61149999959</v>
      </c>
      <c r="F159" s="13">
        <v>257</v>
      </c>
      <c r="G159" s="30">
        <f t="shared" si="20"/>
        <v>1.6797385620915033</v>
      </c>
      <c r="H159" s="14">
        <f t="shared" si="21"/>
        <v>1495.7752385620888</v>
      </c>
      <c r="I159" s="14">
        <f t="shared" si="22"/>
        <v>180.05791620771015</v>
      </c>
      <c r="J159" s="14">
        <f t="shared" si="23"/>
        <v>890.48097859922018</v>
      </c>
      <c r="K159" s="14">
        <f t="shared" si="24"/>
        <v>1095.0090742929303</v>
      </c>
      <c r="L159" s="27">
        <f t="shared" si="25"/>
        <v>1.2296827227185079</v>
      </c>
      <c r="M159" s="27">
        <f t="shared" si="26"/>
        <v>0.73206792441996771</v>
      </c>
      <c r="N159" s="14">
        <v>50270.668033599854</v>
      </c>
      <c r="O159" s="14">
        <v>5965.5797176361084</v>
      </c>
      <c r="P159" s="14">
        <v>8743.5496501922607</v>
      </c>
      <c r="Q159" s="14">
        <v>11270.339512109756</v>
      </c>
      <c r="R159" s="14">
        <v>2645.059907913208</v>
      </c>
      <c r="S159" s="14">
        <f t="shared" si="27"/>
        <v>78895.196821451187</v>
      </c>
      <c r="T159" s="20">
        <f t="shared" si="28"/>
        <v>377.49439858682746</v>
      </c>
      <c r="U159" s="14">
        <v>62820.337387084961</v>
      </c>
      <c r="V159" s="20">
        <f t="shared" si="29"/>
        <v>300.58009151846659</v>
      </c>
    </row>
    <row r="160" spans="1:22" x14ac:dyDescent="0.25">
      <c r="A160" s="9" t="s">
        <v>234</v>
      </c>
      <c r="B160" s="33">
        <v>257452</v>
      </c>
      <c r="C160" s="13">
        <v>290</v>
      </c>
      <c r="D160" s="13">
        <v>1491</v>
      </c>
      <c r="E160" s="14">
        <v>415523.88499999896</v>
      </c>
      <c r="F160" s="13">
        <v>387</v>
      </c>
      <c r="G160" s="30">
        <f t="shared" si="20"/>
        <v>1.3344827586206895</v>
      </c>
      <c r="H160" s="14">
        <f t="shared" si="21"/>
        <v>1432.8409827586172</v>
      </c>
      <c r="I160" s="14">
        <f t="shared" si="22"/>
        <v>278.68805164319178</v>
      </c>
      <c r="J160" s="14">
        <f t="shared" si="23"/>
        <v>1073.7051291989637</v>
      </c>
      <c r="K160" s="14">
        <f t="shared" si="24"/>
        <v>1613.9858497894713</v>
      </c>
      <c r="L160" s="27">
        <f t="shared" si="25"/>
        <v>1.5031928281776796</v>
      </c>
      <c r="M160" s="27">
        <f t="shared" si="26"/>
        <v>1.1264235663346953</v>
      </c>
      <c r="N160" s="14">
        <v>2331.0399293899536</v>
      </c>
      <c r="O160" s="14">
        <v>31942.938642501831</v>
      </c>
      <c r="P160" s="14">
        <v>2156.0699288845062</v>
      </c>
      <c r="Q160" s="14">
        <v>1569.2899513244629</v>
      </c>
      <c r="R160" s="14">
        <v>6546.8897681236267</v>
      </c>
      <c r="S160" s="14">
        <f t="shared" si="27"/>
        <v>44546.22822022438</v>
      </c>
      <c r="T160" s="20">
        <f t="shared" si="28"/>
        <v>173.02731468477378</v>
      </c>
      <c r="U160" s="14">
        <v>76534.916711807251</v>
      </c>
      <c r="V160" s="20">
        <f t="shared" si="29"/>
        <v>297.27839252290624</v>
      </c>
    </row>
    <row r="161" spans="1:22" x14ac:dyDescent="0.25">
      <c r="A161" s="9" t="s">
        <v>243</v>
      </c>
      <c r="B161" s="33">
        <v>200403</v>
      </c>
      <c r="C161" s="13">
        <v>247</v>
      </c>
      <c r="D161" s="13">
        <v>1522</v>
      </c>
      <c r="E161" s="14">
        <v>426246.85010000021</v>
      </c>
      <c r="F161" s="13">
        <v>303</v>
      </c>
      <c r="G161" s="30">
        <f t="shared" si="20"/>
        <v>1.2267206477732793</v>
      </c>
      <c r="H161" s="14">
        <f t="shared" si="21"/>
        <v>1725.6957493927134</v>
      </c>
      <c r="I161" s="14">
        <f t="shared" si="22"/>
        <v>280.05706314060461</v>
      </c>
      <c r="J161" s="14">
        <f t="shared" si="23"/>
        <v>1406.7552808580865</v>
      </c>
      <c r="K161" s="14">
        <f t="shared" si="24"/>
        <v>2126.9484493745117</v>
      </c>
      <c r="L161" s="27">
        <f t="shared" si="25"/>
        <v>1.51195341387105</v>
      </c>
      <c r="M161" s="27">
        <f t="shared" si="26"/>
        <v>1.2325164792942223</v>
      </c>
      <c r="N161" s="14">
        <v>6388.969747543335</v>
      </c>
      <c r="O161" s="14">
        <v>34142.858680725098</v>
      </c>
      <c r="P161" s="14">
        <v>6185.2297558784485</v>
      </c>
      <c r="Q161" s="14">
        <v>4949.3598005771637</v>
      </c>
      <c r="R161" s="14">
        <v>1061.2299518585205</v>
      </c>
      <c r="S161" s="14">
        <f t="shared" si="27"/>
        <v>52727.647936582565</v>
      </c>
      <c r="T161" s="20">
        <f t="shared" si="28"/>
        <v>263.10807690794331</v>
      </c>
      <c r="U161" s="14">
        <v>43741.83812713623</v>
      </c>
      <c r="V161" s="20">
        <f t="shared" si="29"/>
        <v>218.26937783933491</v>
      </c>
    </row>
    <row r="162" spans="1:22" x14ac:dyDescent="0.25">
      <c r="A162" s="9" t="s">
        <v>111</v>
      </c>
      <c r="B162" s="33">
        <v>156656</v>
      </c>
      <c r="C162" s="13">
        <v>144</v>
      </c>
      <c r="D162" s="13">
        <v>1170</v>
      </c>
      <c r="E162" s="14">
        <v>196968.84800000014</v>
      </c>
      <c r="F162" s="13">
        <v>267</v>
      </c>
      <c r="G162" s="30">
        <f t="shared" si="20"/>
        <v>1.8541666666666667</v>
      </c>
      <c r="H162" s="14">
        <f t="shared" si="21"/>
        <v>1367.8392222222233</v>
      </c>
      <c r="I162" s="14">
        <f t="shared" si="22"/>
        <v>168.34944273504286</v>
      </c>
      <c r="J162" s="14">
        <f t="shared" si="23"/>
        <v>737.71104119850236</v>
      </c>
      <c r="K162" s="14">
        <f t="shared" si="24"/>
        <v>1257.3335716474321</v>
      </c>
      <c r="L162" s="27">
        <f t="shared" si="25"/>
        <v>1.7043713614543969</v>
      </c>
      <c r="M162" s="27">
        <f t="shared" si="26"/>
        <v>0.91921152078439383</v>
      </c>
      <c r="N162" s="14">
        <v>7236.8097276687622</v>
      </c>
      <c r="O162" s="14">
        <v>22106.06908416748</v>
      </c>
      <c r="P162" s="14">
        <v>9876.9495754241943</v>
      </c>
      <c r="Q162" s="14">
        <v>2043.0399188995361</v>
      </c>
      <c r="R162" s="14">
        <v>2057.5498878955841</v>
      </c>
      <c r="S162" s="14">
        <f t="shared" si="27"/>
        <v>43320.418194055557</v>
      </c>
      <c r="T162" s="20">
        <f t="shared" si="28"/>
        <v>276.53213534148426</v>
      </c>
      <c r="U162" s="14">
        <v>39671.088315963745</v>
      </c>
      <c r="V162" s="20">
        <f t="shared" si="29"/>
        <v>253.23695432006272</v>
      </c>
    </row>
    <row r="163" spans="1:22" x14ac:dyDescent="0.25">
      <c r="A163" s="9" t="s">
        <v>176</v>
      </c>
      <c r="B163" s="33">
        <v>166928</v>
      </c>
      <c r="C163" s="13">
        <v>202</v>
      </c>
      <c r="D163" s="13">
        <v>1491</v>
      </c>
      <c r="E163" s="14">
        <v>307275.57990000019</v>
      </c>
      <c r="F163" s="13">
        <v>355</v>
      </c>
      <c r="G163" s="30">
        <f t="shared" si="20"/>
        <v>1.7574257425742574</v>
      </c>
      <c r="H163" s="14">
        <f t="shared" si="21"/>
        <v>1521.1662371287139</v>
      </c>
      <c r="I163" s="14">
        <f t="shared" si="22"/>
        <v>206.08690804828987</v>
      </c>
      <c r="J163" s="14">
        <f t="shared" si="23"/>
        <v>865.56501380281748</v>
      </c>
      <c r="K163" s="14">
        <f t="shared" si="24"/>
        <v>1840.7671564986113</v>
      </c>
      <c r="L163" s="27">
        <f t="shared" si="25"/>
        <v>2.1266653886705646</v>
      </c>
      <c r="M163" s="27">
        <f t="shared" si="26"/>
        <v>1.2101025591871946</v>
      </c>
      <c r="N163" s="14">
        <v>159</v>
      </c>
      <c r="O163" s="14">
        <v>269.92998504638672</v>
      </c>
      <c r="P163" s="14">
        <v>515.63998985290527</v>
      </c>
      <c r="Q163" s="14">
        <v>95.699995040893555</v>
      </c>
      <c r="R163" s="14">
        <v>119.49999237060547</v>
      </c>
      <c r="S163" s="14">
        <f t="shared" si="27"/>
        <v>1159.769962310791</v>
      </c>
      <c r="T163" s="20">
        <f t="shared" si="28"/>
        <v>6.947725739904576</v>
      </c>
      <c r="U163" s="14">
        <v>14546.759404182434</v>
      </c>
      <c r="V163" s="20">
        <f t="shared" si="29"/>
        <v>87.143914766740352</v>
      </c>
    </row>
    <row r="164" spans="1:22" x14ac:dyDescent="0.25">
      <c r="A164" s="9" t="s">
        <v>138</v>
      </c>
      <c r="B164" s="33">
        <v>223981</v>
      </c>
      <c r="C164" s="13">
        <v>207</v>
      </c>
      <c r="D164" s="13">
        <v>1229</v>
      </c>
      <c r="E164" s="14">
        <v>266352.72370000009</v>
      </c>
      <c r="F164" s="13">
        <v>383</v>
      </c>
      <c r="G164" s="30">
        <f t="shared" si="20"/>
        <v>1.8502415458937198</v>
      </c>
      <c r="H164" s="14">
        <f t="shared" si="21"/>
        <v>1286.7281338164255</v>
      </c>
      <c r="I164" s="14">
        <f t="shared" si="22"/>
        <v>216.72312750203426</v>
      </c>
      <c r="J164" s="14">
        <f t="shared" si="23"/>
        <v>695.43792088772864</v>
      </c>
      <c r="K164" s="14">
        <f t="shared" si="24"/>
        <v>1189.1755269420178</v>
      </c>
      <c r="L164" s="27">
        <f t="shared" si="25"/>
        <v>1.7099664703702546</v>
      </c>
      <c r="M164" s="27">
        <f t="shared" si="26"/>
        <v>0.92418553359436739</v>
      </c>
      <c r="N164" s="14">
        <v>458.25999522209167</v>
      </c>
      <c r="O164" s="14">
        <v>0</v>
      </c>
      <c r="P164" s="14">
        <v>596.22996044158936</v>
      </c>
      <c r="Q164" s="14">
        <v>21.239999771118164</v>
      </c>
      <c r="R164" s="14">
        <v>115.55999374389648</v>
      </c>
      <c r="S164" s="14">
        <f t="shared" si="27"/>
        <v>1191.2899491786957</v>
      </c>
      <c r="T164" s="20">
        <f t="shared" si="28"/>
        <v>5.3187098422575829</v>
      </c>
      <c r="U164" s="14">
        <v>63449.057094097137</v>
      </c>
      <c r="V164" s="20">
        <f t="shared" si="29"/>
        <v>283.27874727810456</v>
      </c>
    </row>
    <row r="165" spans="1:22" x14ac:dyDescent="0.25">
      <c r="A165" s="9" t="s">
        <v>266</v>
      </c>
      <c r="B165" s="33">
        <v>128033</v>
      </c>
      <c r="C165" s="13">
        <v>93</v>
      </c>
      <c r="D165" s="13">
        <v>718</v>
      </c>
      <c r="E165" s="14">
        <v>158057.81830000007</v>
      </c>
      <c r="F165" s="13">
        <v>140</v>
      </c>
      <c r="G165" s="30">
        <f t="shared" si="20"/>
        <v>1.5053763440860215</v>
      </c>
      <c r="H165" s="14">
        <f t="shared" si="21"/>
        <v>1699.5464333333341</v>
      </c>
      <c r="I165" s="14">
        <f t="shared" si="22"/>
        <v>220.13623718662961</v>
      </c>
      <c r="J165" s="14">
        <f t="shared" si="23"/>
        <v>1128.9844164285719</v>
      </c>
      <c r="K165" s="14">
        <f t="shared" si="24"/>
        <v>1234.5084337631711</v>
      </c>
      <c r="L165" s="27">
        <f t="shared" si="25"/>
        <v>1.0934680902579805</v>
      </c>
      <c r="M165" s="27">
        <f t="shared" si="26"/>
        <v>0.7263752313856584</v>
      </c>
      <c r="N165" s="14">
        <v>2077.2599177360535</v>
      </c>
      <c r="O165" s="14">
        <v>4580.4498252868652</v>
      </c>
      <c r="P165" s="14">
        <v>236.85999584197998</v>
      </c>
      <c r="Q165" s="14">
        <v>29.519998550415039</v>
      </c>
      <c r="R165" s="14">
        <v>1572.4099807739258</v>
      </c>
      <c r="S165" s="14">
        <f t="shared" si="27"/>
        <v>8496.4997181892395</v>
      </c>
      <c r="T165" s="20">
        <f t="shared" si="28"/>
        <v>66.361795148041836</v>
      </c>
      <c r="U165" s="14">
        <v>15461.599319934845</v>
      </c>
      <c r="V165" s="20">
        <f t="shared" si="29"/>
        <v>120.76261057645175</v>
      </c>
    </row>
    <row r="166" spans="1:22" x14ac:dyDescent="0.25">
      <c r="A166" s="9" t="s">
        <v>192</v>
      </c>
      <c r="B166" s="33">
        <v>153503</v>
      </c>
      <c r="C166" s="13">
        <v>220</v>
      </c>
      <c r="D166" s="13">
        <v>1346</v>
      </c>
      <c r="E166" s="14">
        <v>293415.77329999959</v>
      </c>
      <c r="F166" s="13">
        <v>368</v>
      </c>
      <c r="G166" s="30">
        <f t="shared" si="20"/>
        <v>1.6727272727272726</v>
      </c>
      <c r="H166" s="14">
        <f t="shared" si="21"/>
        <v>1333.7080604545436</v>
      </c>
      <c r="I166" s="14">
        <f t="shared" si="22"/>
        <v>217.9909162704306</v>
      </c>
      <c r="J166" s="14">
        <f t="shared" si="23"/>
        <v>797.32547092391189</v>
      </c>
      <c r="K166" s="14">
        <f t="shared" si="24"/>
        <v>1911.4660514778188</v>
      </c>
      <c r="L166" s="27">
        <f t="shared" si="25"/>
        <v>2.3973472831149882</v>
      </c>
      <c r="M166" s="27">
        <f t="shared" si="26"/>
        <v>1.4331967453404821</v>
      </c>
      <c r="N166" s="14">
        <v>1422.2999153137207</v>
      </c>
      <c r="O166" s="14">
        <v>15136.069267272949</v>
      </c>
      <c r="P166" s="14">
        <v>11825.559592247009</v>
      </c>
      <c r="Q166" s="14">
        <v>216.33999300003052</v>
      </c>
      <c r="R166" s="14">
        <v>3683.0299053192139</v>
      </c>
      <c r="S166" s="14">
        <f t="shared" si="27"/>
        <v>32283.298673152924</v>
      </c>
      <c r="T166" s="20">
        <f t="shared" si="28"/>
        <v>210.3105390328067</v>
      </c>
      <c r="U166" s="14">
        <v>20527.649197101593</v>
      </c>
      <c r="V166" s="20">
        <f t="shared" si="29"/>
        <v>133.72800008535074</v>
      </c>
    </row>
    <row r="167" spans="1:22" x14ac:dyDescent="0.25">
      <c r="A167" s="9" t="s">
        <v>168</v>
      </c>
      <c r="B167" s="33">
        <v>290416</v>
      </c>
      <c r="C167" s="13">
        <v>399</v>
      </c>
      <c r="D167" s="13">
        <v>1755</v>
      </c>
      <c r="E167" s="14">
        <v>542292.88969999761</v>
      </c>
      <c r="F167" s="13">
        <v>656</v>
      </c>
      <c r="G167" s="30">
        <f t="shared" si="20"/>
        <v>1.644110275689223</v>
      </c>
      <c r="H167" s="14">
        <f t="shared" si="21"/>
        <v>1359.1300493734277</v>
      </c>
      <c r="I167" s="14">
        <f t="shared" si="22"/>
        <v>308.99879754985619</v>
      </c>
      <c r="J167" s="14">
        <f t="shared" si="23"/>
        <v>826.66599039633786</v>
      </c>
      <c r="K167" s="14">
        <f t="shared" si="24"/>
        <v>1867.2968765494932</v>
      </c>
      <c r="L167" s="27">
        <f t="shared" si="25"/>
        <v>2.2588287146713681</v>
      </c>
      <c r="M167" s="27">
        <f t="shared" si="26"/>
        <v>1.3738912456613961</v>
      </c>
      <c r="N167" s="14">
        <v>5995.7698268890381</v>
      </c>
      <c r="O167" s="14">
        <v>14296.539329528809</v>
      </c>
      <c r="P167" s="14">
        <v>12961.80952835083</v>
      </c>
      <c r="Q167" s="14">
        <v>3086.3599398136139</v>
      </c>
      <c r="R167" s="14">
        <v>6940.4397344589233</v>
      </c>
      <c r="S167" s="14">
        <f t="shared" si="27"/>
        <v>43280.918359041214</v>
      </c>
      <c r="T167" s="20">
        <f t="shared" si="28"/>
        <v>149.03076400419127</v>
      </c>
      <c r="U167" s="14">
        <v>26305.528923988342</v>
      </c>
      <c r="V167" s="20">
        <f t="shared" si="29"/>
        <v>90.578786719699821</v>
      </c>
    </row>
    <row r="168" spans="1:22" x14ac:dyDescent="0.25">
      <c r="A168" s="9" t="s">
        <v>162</v>
      </c>
      <c r="B168" s="33">
        <v>154535</v>
      </c>
      <c r="C168" s="13">
        <v>314</v>
      </c>
      <c r="D168" s="13">
        <v>1599</v>
      </c>
      <c r="E168" s="14">
        <v>155560.49740000011</v>
      </c>
      <c r="F168" s="13">
        <v>451</v>
      </c>
      <c r="G168" s="30">
        <f t="shared" si="20"/>
        <v>1.4363057324840764</v>
      </c>
      <c r="H168" s="14">
        <f t="shared" si="21"/>
        <v>495.41559681528696</v>
      </c>
      <c r="I168" s="14">
        <f t="shared" si="22"/>
        <v>97.286114696685502</v>
      </c>
      <c r="J168" s="14">
        <f t="shared" si="23"/>
        <v>344.92349756097587</v>
      </c>
      <c r="K168" s="14">
        <f t="shared" si="24"/>
        <v>1006.6360203190224</v>
      </c>
      <c r="L168" s="27">
        <f t="shared" si="25"/>
        <v>2.9184327175073608</v>
      </c>
      <c r="M168" s="27">
        <f t="shared" si="26"/>
        <v>2.0319021580871648</v>
      </c>
      <c r="N168" s="14">
        <v>10922.259652137756</v>
      </c>
      <c r="O168" s="14">
        <v>5436.9697532653809</v>
      </c>
      <c r="P168" s="14">
        <v>12.549999237060547</v>
      </c>
      <c r="Q168" s="14">
        <v>33077.978846549988</v>
      </c>
      <c r="R168" s="14">
        <v>15712.379377365112</v>
      </c>
      <c r="S168" s="14">
        <f t="shared" si="27"/>
        <v>65162.137628555298</v>
      </c>
      <c r="T168" s="20">
        <f t="shared" si="28"/>
        <v>421.66588558291198</v>
      </c>
      <c r="U168" s="14">
        <v>28864.778854370117</v>
      </c>
      <c r="V168" s="20">
        <f t="shared" si="29"/>
        <v>186.78473390733566</v>
      </c>
    </row>
    <row r="169" spans="1:22" x14ac:dyDescent="0.25">
      <c r="A169" s="9" t="s">
        <v>77</v>
      </c>
      <c r="B169" s="33">
        <v>271809</v>
      </c>
      <c r="C169" s="13">
        <v>68</v>
      </c>
      <c r="D169" s="13">
        <v>368</v>
      </c>
      <c r="E169" s="14">
        <v>93509.542700000078</v>
      </c>
      <c r="F169" s="13">
        <v>102</v>
      </c>
      <c r="G169" s="30">
        <f t="shared" si="20"/>
        <v>1.5</v>
      </c>
      <c r="H169" s="14">
        <f t="shared" si="21"/>
        <v>1375.1403338235305</v>
      </c>
      <c r="I169" s="14">
        <f t="shared" si="22"/>
        <v>254.10201820652196</v>
      </c>
      <c r="J169" s="14">
        <f t="shared" si="23"/>
        <v>916.76022254902034</v>
      </c>
      <c r="K169" s="14">
        <f t="shared" si="24"/>
        <v>344.0266610009237</v>
      </c>
      <c r="L169" s="27">
        <f t="shared" si="25"/>
        <v>0.37526351224573135</v>
      </c>
      <c r="M169" s="27">
        <f t="shared" si="26"/>
        <v>0.25017567483048758</v>
      </c>
      <c r="N169" s="14">
        <v>5285.8298103809357</v>
      </c>
      <c r="O169" s="14">
        <v>47436.677930831909</v>
      </c>
      <c r="P169" s="14">
        <v>7075.3597078323364</v>
      </c>
      <c r="Q169" s="14">
        <v>2093.649920463562</v>
      </c>
      <c r="R169" s="14">
        <v>3468.1498546600342</v>
      </c>
      <c r="S169" s="14">
        <f t="shared" si="27"/>
        <v>65359.667224168777</v>
      </c>
      <c r="T169" s="20">
        <f t="shared" si="28"/>
        <v>240.46174786033123</v>
      </c>
      <c r="U169" s="14">
        <v>86745.886407852173</v>
      </c>
      <c r="V169" s="20">
        <f t="shared" si="29"/>
        <v>319.14280398313582</v>
      </c>
    </row>
    <row r="170" spans="1:22" x14ac:dyDescent="0.25">
      <c r="A170" s="9" t="s">
        <v>112</v>
      </c>
      <c r="B170" s="33">
        <v>129235</v>
      </c>
      <c r="C170" s="13">
        <v>140</v>
      </c>
      <c r="D170" s="13">
        <v>989</v>
      </c>
      <c r="E170" s="14">
        <v>232188.2635</v>
      </c>
      <c r="F170" s="13">
        <v>242</v>
      </c>
      <c r="G170" s="30">
        <f t="shared" si="20"/>
        <v>1.7285714285714286</v>
      </c>
      <c r="H170" s="14">
        <f t="shared" si="21"/>
        <v>1658.4875964285714</v>
      </c>
      <c r="I170" s="14">
        <f t="shared" si="22"/>
        <v>234.77074165824064</v>
      </c>
      <c r="J170" s="14">
        <f t="shared" si="23"/>
        <v>959.45563429752065</v>
      </c>
      <c r="K170" s="14">
        <f t="shared" si="24"/>
        <v>1796.6360776879326</v>
      </c>
      <c r="L170" s="27">
        <f t="shared" si="25"/>
        <v>1.8725577436452971</v>
      </c>
      <c r="M170" s="27">
        <f t="shared" si="26"/>
        <v>1.083297868224552</v>
      </c>
      <c r="N170" s="14">
        <v>7954.1197090148926</v>
      </c>
      <c r="O170" s="14">
        <v>4320.4497909545898</v>
      </c>
      <c r="P170" s="14">
        <v>6899.5996856689453</v>
      </c>
      <c r="Q170" s="14">
        <v>757.23997664451599</v>
      </c>
      <c r="R170" s="14">
        <v>4135.9798240661621</v>
      </c>
      <c r="S170" s="14">
        <f t="shared" si="27"/>
        <v>24067.388986349106</v>
      </c>
      <c r="T170" s="20">
        <f t="shared" si="28"/>
        <v>186.2296513045932</v>
      </c>
      <c r="U170" s="14">
        <v>23060.759034156799</v>
      </c>
      <c r="V170" s="20">
        <f t="shared" si="29"/>
        <v>178.44050786672958</v>
      </c>
    </row>
    <row r="171" spans="1:22" x14ac:dyDescent="0.25">
      <c r="A171" s="9" t="s">
        <v>78</v>
      </c>
      <c r="B171" s="33">
        <v>292736</v>
      </c>
      <c r="C171" s="13">
        <v>247</v>
      </c>
      <c r="D171" s="13">
        <v>1405</v>
      </c>
      <c r="E171" s="14">
        <v>297219.54859999992</v>
      </c>
      <c r="F171" s="13">
        <v>363</v>
      </c>
      <c r="G171" s="30">
        <f t="shared" si="20"/>
        <v>1.4696356275303644</v>
      </c>
      <c r="H171" s="14">
        <f t="shared" si="21"/>
        <v>1203.3180105263154</v>
      </c>
      <c r="I171" s="14">
        <f t="shared" si="22"/>
        <v>211.54416270462627</v>
      </c>
      <c r="J171" s="14">
        <f t="shared" si="23"/>
        <v>818.78663526170783</v>
      </c>
      <c r="K171" s="14">
        <f t="shared" si="24"/>
        <v>1015.3160137461738</v>
      </c>
      <c r="L171" s="27">
        <f t="shared" si="25"/>
        <v>1.2400251421075645</v>
      </c>
      <c r="M171" s="27">
        <f t="shared" si="26"/>
        <v>0.84376366418889381</v>
      </c>
      <c r="N171" s="14">
        <v>22886.5893201828</v>
      </c>
      <c r="O171" s="14">
        <v>17456.419338226318</v>
      </c>
      <c r="P171" s="14">
        <v>28420.24884223938</v>
      </c>
      <c r="Q171" s="14">
        <v>19149.559299468994</v>
      </c>
      <c r="R171" s="14">
        <v>13402.339361190796</v>
      </c>
      <c r="S171" s="14">
        <f t="shared" si="27"/>
        <v>101315.15616130829</v>
      </c>
      <c r="T171" s="20">
        <f t="shared" si="28"/>
        <v>346.09735789690467</v>
      </c>
      <c r="U171" s="14">
        <v>77133.5067448318</v>
      </c>
      <c r="V171" s="20">
        <f t="shared" si="29"/>
        <v>263.49170154962763</v>
      </c>
    </row>
    <row r="172" spans="1:22" x14ac:dyDescent="0.25">
      <c r="A172" s="9" t="s">
        <v>276</v>
      </c>
      <c r="B172" s="33">
        <v>266600</v>
      </c>
      <c r="C172" s="13">
        <v>322</v>
      </c>
      <c r="D172" s="13">
        <v>1925</v>
      </c>
      <c r="E172" s="14">
        <v>469067.3755000009</v>
      </c>
      <c r="F172" s="13">
        <v>453</v>
      </c>
      <c r="G172" s="30">
        <f t="shared" si="20"/>
        <v>1.4068322981366459</v>
      </c>
      <c r="H172" s="14">
        <f t="shared" si="21"/>
        <v>1456.7309798136673</v>
      </c>
      <c r="I172" s="14">
        <f t="shared" si="22"/>
        <v>243.67136389610437</v>
      </c>
      <c r="J172" s="14">
        <f t="shared" si="23"/>
        <v>1035.4688200883022</v>
      </c>
      <c r="K172" s="14">
        <f t="shared" si="24"/>
        <v>1759.4425187546919</v>
      </c>
      <c r="L172" s="27">
        <f t="shared" si="25"/>
        <v>1.6991747936984245</v>
      </c>
      <c r="M172" s="27">
        <f t="shared" si="26"/>
        <v>1.2078019504876218</v>
      </c>
      <c r="N172" s="14">
        <v>19348.319183349609</v>
      </c>
      <c r="O172" s="14">
        <v>2444.7898855209351</v>
      </c>
      <c r="P172" s="14">
        <v>81.079995632171631</v>
      </c>
      <c r="Q172" s="14">
        <v>20959.869325637817</v>
      </c>
      <c r="R172" s="14">
        <v>3548.9198684692383</v>
      </c>
      <c r="S172" s="14">
        <f t="shared" si="27"/>
        <v>46382.978258609772</v>
      </c>
      <c r="T172" s="20">
        <f t="shared" si="28"/>
        <v>173.97966338563305</v>
      </c>
      <c r="U172" s="14">
        <v>69875.427089214325</v>
      </c>
      <c r="V172" s="20">
        <f t="shared" si="29"/>
        <v>262.09837617859836</v>
      </c>
    </row>
    <row r="173" spans="1:22" x14ac:dyDescent="0.25">
      <c r="A173" s="9" t="s">
        <v>145</v>
      </c>
      <c r="B173" s="33">
        <v>186468</v>
      </c>
      <c r="C173" s="13">
        <v>218</v>
      </c>
      <c r="D173" s="13">
        <v>1361</v>
      </c>
      <c r="E173" s="14">
        <v>309807.8933</v>
      </c>
      <c r="F173" s="13">
        <v>358</v>
      </c>
      <c r="G173" s="30">
        <f t="shared" si="20"/>
        <v>1.6422018348623852</v>
      </c>
      <c r="H173" s="14">
        <f t="shared" si="21"/>
        <v>1421.1371252293577</v>
      </c>
      <c r="I173" s="14">
        <f t="shared" si="22"/>
        <v>227.63254467303454</v>
      </c>
      <c r="J173" s="14">
        <f t="shared" si="23"/>
        <v>865.38517681564247</v>
      </c>
      <c r="K173" s="14">
        <f t="shared" si="24"/>
        <v>1661.4534038011884</v>
      </c>
      <c r="L173" s="27">
        <f t="shared" si="25"/>
        <v>1.9199004654954201</v>
      </c>
      <c r="M173" s="27">
        <f t="shared" si="26"/>
        <v>1.1691014007765408</v>
      </c>
      <c r="N173" s="14">
        <v>3849.0998427867889</v>
      </c>
      <c r="O173" s="14">
        <v>54602.237606048584</v>
      </c>
      <c r="P173" s="14">
        <v>2616.4599094390869</v>
      </c>
      <c r="Q173" s="14">
        <v>10129.609574317932</v>
      </c>
      <c r="R173" s="14">
        <v>1033.4399452209473</v>
      </c>
      <c r="S173" s="14">
        <f t="shared" si="27"/>
        <v>72230.846877813339</v>
      </c>
      <c r="T173" s="20">
        <f t="shared" si="28"/>
        <v>387.36323056939176</v>
      </c>
      <c r="U173" s="14">
        <v>27499.448851108551</v>
      </c>
      <c r="V173" s="20">
        <f t="shared" si="29"/>
        <v>147.47543198354973</v>
      </c>
    </row>
    <row r="174" spans="1:22" x14ac:dyDescent="0.25">
      <c r="A174" s="9" t="s">
        <v>98</v>
      </c>
      <c r="B174" s="33">
        <v>529928</v>
      </c>
      <c r="C174" s="13">
        <v>515</v>
      </c>
      <c r="D174" s="13">
        <v>3906</v>
      </c>
      <c r="E174" s="14">
        <v>629770.64030000067</v>
      </c>
      <c r="F174" s="13">
        <v>1016</v>
      </c>
      <c r="G174" s="30">
        <f t="shared" si="20"/>
        <v>1.9728155339805826</v>
      </c>
      <c r="H174" s="14">
        <f t="shared" si="21"/>
        <v>1222.855612233011</v>
      </c>
      <c r="I174" s="14">
        <f t="shared" si="22"/>
        <v>161.23160273937549</v>
      </c>
      <c r="J174" s="14">
        <f t="shared" si="23"/>
        <v>619.85299242126052</v>
      </c>
      <c r="K174" s="14">
        <f t="shared" si="24"/>
        <v>1188.407935228938</v>
      </c>
      <c r="L174" s="27">
        <f t="shared" si="25"/>
        <v>1.9172415875364202</v>
      </c>
      <c r="M174" s="27">
        <f t="shared" si="26"/>
        <v>0.97183013541462238</v>
      </c>
      <c r="N174" s="14">
        <v>13073.829533100128</v>
      </c>
      <c r="O174" s="14">
        <v>8987.3297214508057</v>
      </c>
      <c r="P174" s="14">
        <v>39563.798358917236</v>
      </c>
      <c r="Q174" s="14">
        <v>3923.4498782157898</v>
      </c>
      <c r="R174" s="14">
        <v>320.85997867584229</v>
      </c>
      <c r="S174" s="14">
        <f t="shared" si="27"/>
        <v>65869.267470359802</v>
      </c>
      <c r="T174" s="20">
        <f t="shared" si="28"/>
        <v>124.2985225735568</v>
      </c>
      <c r="U174" s="14">
        <v>91027.516153335571</v>
      </c>
      <c r="V174" s="20">
        <f t="shared" si="29"/>
        <v>171.77336572767541</v>
      </c>
    </row>
    <row r="175" spans="1:22" x14ac:dyDescent="0.25">
      <c r="A175" s="9" t="s">
        <v>193</v>
      </c>
      <c r="B175" s="33">
        <v>124029</v>
      </c>
      <c r="C175" s="13">
        <v>244</v>
      </c>
      <c r="D175" s="13">
        <v>1550</v>
      </c>
      <c r="E175" s="14">
        <v>310266.82299999986</v>
      </c>
      <c r="F175" s="13">
        <v>365</v>
      </c>
      <c r="G175" s="30">
        <f t="shared" si="20"/>
        <v>1.4959016393442623</v>
      </c>
      <c r="H175" s="14">
        <f t="shared" si="21"/>
        <v>1271.5853401639338</v>
      </c>
      <c r="I175" s="14">
        <f t="shared" si="22"/>
        <v>200.17214387096766</v>
      </c>
      <c r="J175" s="14">
        <f t="shared" si="23"/>
        <v>850.04609041095853</v>
      </c>
      <c r="K175" s="14">
        <f t="shared" si="24"/>
        <v>2501.5667545493384</v>
      </c>
      <c r="L175" s="27">
        <f t="shared" si="25"/>
        <v>2.9428601375484766</v>
      </c>
      <c r="M175" s="27">
        <f t="shared" si="26"/>
        <v>1.9672818453748722</v>
      </c>
      <c r="N175" s="14">
        <v>2257.6999053955078</v>
      </c>
      <c r="O175" s="14">
        <v>5748.089822769165</v>
      </c>
      <c r="P175" s="14">
        <v>2581.8799018859863</v>
      </c>
      <c r="Q175" s="14">
        <v>8.919999361038208</v>
      </c>
      <c r="R175" s="14">
        <v>150.85999298095703</v>
      </c>
      <c r="S175" s="14">
        <f t="shared" si="27"/>
        <v>10747.449622392654</v>
      </c>
      <c r="T175" s="20">
        <f t="shared" si="28"/>
        <v>86.652715271369232</v>
      </c>
      <c r="U175" s="14">
        <v>19295.34906578064</v>
      </c>
      <c r="V175" s="20">
        <f t="shared" si="29"/>
        <v>155.57127015279201</v>
      </c>
    </row>
    <row r="176" spans="1:22" x14ac:dyDescent="0.25">
      <c r="A176" s="9" t="s">
        <v>60</v>
      </c>
      <c r="B176" s="33">
        <v>328380</v>
      </c>
      <c r="C176" s="13">
        <v>257</v>
      </c>
      <c r="D176" s="13">
        <v>1713</v>
      </c>
      <c r="E176" s="14">
        <v>384338.4905999995</v>
      </c>
      <c r="F176" s="13">
        <v>409</v>
      </c>
      <c r="G176" s="30">
        <f t="shared" si="20"/>
        <v>1.5914396887159532</v>
      </c>
      <c r="H176" s="14">
        <f t="shared" si="21"/>
        <v>1495.4805081712043</v>
      </c>
      <c r="I176" s="14">
        <f t="shared" si="22"/>
        <v>224.36572714535873</v>
      </c>
      <c r="J176" s="14">
        <f t="shared" si="23"/>
        <v>939.70291100244378</v>
      </c>
      <c r="K176" s="14">
        <f t="shared" si="24"/>
        <v>1170.4077306778718</v>
      </c>
      <c r="L176" s="27">
        <f t="shared" si="25"/>
        <v>1.2455082526341434</v>
      </c>
      <c r="M176" s="27">
        <f t="shared" si="26"/>
        <v>0.78262988001705347</v>
      </c>
      <c r="N176" s="14">
        <v>10904.849623918533</v>
      </c>
      <c r="O176" s="14">
        <v>21920.249319076538</v>
      </c>
      <c r="P176" s="14">
        <v>1097.6799681186676</v>
      </c>
      <c r="Q176" s="14">
        <v>227.54999542236328</v>
      </c>
      <c r="R176" s="14">
        <v>9124.5596771240234</v>
      </c>
      <c r="S176" s="14">
        <f t="shared" si="27"/>
        <v>43274.888583660126</v>
      </c>
      <c r="T176" s="20">
        <f t="shared" si="28"/>
        <v>131.78296054467424</v>
      </c>
      <c r="U176" s="14">
        <v>27486.868805408478</v>
      </c>
      <c r="V176" s="20">
        <f t="shared" si="29"/>
        <v>83.704454611756134</v>
      </c>
    </row>
    <row r="177" spans="1:22" x14ac:dyDescent="0.25">
      <c r="A177" s="9" t="s">
        <v>194</v>
      </c>
      <c r="B177" s="33">
        <v>193191</v>
      </c>
      <c r="C177" s="13">
        <v>292</v>
      </c>
      <c r="D177" s="13">
        <v>1852</v>
      </c>
      <c r="E177" s="14">
        <v>360707.79289999971</v>
      </c>
      <c r="F177" s="13">
        <v>486</v>
      </c>
      <c r="G177" s="30">
        <f t="shared" si="20"/>
        <v>1.6643835616438356</v>
      </c>
      <c r="H177" s="14">
        <f t="shared" si="21"/>
        <v>1235.3006606164374</v>
      </c>
      <c r="I177" s="14">
        <f t="shared" si="22"/>
        <v>194.76662683585297</v>
      </c>
      <c r="J177" s="14">
        <f t="shared" si="23"/>
        <v>742.19710473250973</v>
      </c>
      <c r="K177" s="14">
        <f t="shared" si="24"/>
        <v>1867.1045385136974</v>
      </c>
      <c r="L177" s="27">
        <f t="shared" si="25"/>
        <v>2.5156451387486993</v>
      </c>
      <c r="M177" s="27">
        <f t="shared" si="26"/>
        <v>1.5114575730753503</v>
      </c>
      <c r="N177" s="14">
        <v>2364.2099509239197</v>
      </c>
      <c r="O177" s="14">
        <v>47756.677995681763</v>
      </c>
      <c r="P177" s="14">
        <v>6327.9997835159302</v>
      </c>
      <c r="Q177" s="14">
        <v>4.4599995613098145</v>
      </c>
      <c r="R177" s="14">
        <v>145.59999847412109</v>
      </c>
      <c r="S177" s="14">
        <f t="shared" si="27"/>
        <v>56598.947728157043</v>
      </c>
      <c r="T177" s="20">
        <f t="shared" si="28"/>
        <v>292.96886360211937</v>
      </c>
      <c r="U177" s="14">
        <v>24612.728947162628</v>
      </c>
      <c r="V177" s="20">
        <f t="shared" si="29"/>
        <v>127.40101219602687</v>
      </c>
    </row>
    <row r="178" spans="1:22" x14ac:dyDescent="0.25">
      <c r="A178" s="9" t="s">
        <v>119</v>
      </c>
      <c r="B178" s="33">
        <v>144598</v>
      </c>
      <c r="C178" s="13">
        <v>143</v>
      </c>
      <c r="D178" s="13">
        <v>723</v>
      </c>
      <c r="E178" s="14">
        <v>192569.06209999978</v>
      </c>
      <c r="F178" s="13">
        <v>225</v>
      </c>
      <c r="G178" s="30">
        <f t="shared" si="20"/>
        <v>1.5734265734265733</v>
      </c>
      <c r="H178" s="14">
        <f t="shared" si="21"/>
        <v>1346.6367979020963</v>
      </c>
      <c r="I178" s="14">
        <f t="shared" si="22"/>
        <v>266.34725048409376</v>
      </c>
      <c r="J178" s="14">
        <f t="shared" si="23"/>
        <v>855.86249822222123</v>
      </c>
      <c r="K178" s="14">
        <f t="shared" si="24"/>
        <v>1331.7546722637917</v>
      </c>
      <c r="L178" s="27">
        <f t="shared" si="25"/>
        <v>1.5560381194760646</v>
      </c>
      <c r="M178" s="27">
        <f t="shared" si="26"/>
        <v>0.98894867148923216</v>
      </c>
      <c r="N178" s="14">
        <v>4449.3098754882812</v>
      </c>
      <c r="O178" s="14">
        <v>24343.848991394043</v>
      </c>
      <c r="P178" s="14">
        <v>11306.179521560669</v>
      </c>
      <c r="Q178" s="14">
        <v>363.84997844696045</v>
      </c>
      <c r="R178" s="14">
        <v>80.849998474121094</v>
      </c>
      <c r="S178" s="14">
        <f t="shared" si="27"/>
        <v>40544.038365364075</v>
      </c>
      <c r="T178" s="20">
        <f t="shared" si="28"/>
        <v>280.39141872891793</v>
      </c>
      <c r="U178" s="14">
        <v>44468.608223438263</v>
      </c>
      <c r="V178" s="20">
        <f t="shared" si="29"/>
        <v>307.53266451429658</v>
      </c>
    </row>
    <row r="179" spans="1:22" x14ac:dyDescent="0.25">
      <c r="A179" s="9" t="s">
        <v>177</v>
      </c>
      <c r="B179" s="33">
        <v>299137</v>
      </c>
      <c r="C179" s="13">
        <v>488</v>
      </c>
      <c r="D179" s="13">
        <v>2412</v>
      </c>
      <c r="E179" s="14">
        <v>655444.90139999695</v>
      </c>
      <c r="F179" s="13">
        <v>661</v>
      </c>
      <c r="G179" s="30">
        <f t="shared" si="20"/>
        <v>1.3545081967213115</v>
      </c>
      <c r="H179" s="14">
        <f t="shared" si="21"/>
        <v>1343.1247979508134</v>
      </c>
      <c r="I179" s="14">
        <f t="shared" si="22"/>
        <v>271.74332562188926</v>
      </c>
      <c r="J179" s="14">
        <f t="shared" si="23"/>
        <v>991.59591739787743</v>
      </c>
      <c r="K179" s="14">
        <f t="shared" si="24"/>
        <v>2191.1194583083902</v>
      </c>
      <c r="L179" s="27">
        <f t="shared" si="25"/>
        <v>2.2096898745390909</v>
      </c>
      <c r="M179" s="27">
        <f t="shared" si="26"/>
        <v>1.6313595442890716</v>
      </c>
      <c r="N179" s="14">
        <v>3989.1398701667786</v>
      </c>
      <c r="O179" s="14">
        <v>9821.1596393585205</v>
      </c>
      <c r="P179" s="14">
        <v>2467.9799077510834</v>
      </c>
      <c r="Q179" s="14">
        <v>630.90997695922852</v>
      </c>
      <c r="R179" s="14">
        <v>0</v>
      </c>
      <c r="S179" s="14">
        <f t="shared" si="27"/>
        <v>16909.189394235611</v>
      </c>
      <c r="T179" s="20">
        <f t="shared" si="28"/>
        <v>56.526572755077474</v>
      </c>
      <c r="U179" s="14">
        <v>59598.227614879608</v>
      </c>
      <c r="V179" s="20">
        <f t="shared" si="29"/>
        <v>199.2338882013245</v>
      </c>
    </row>
    <row r="180" spans="1:22" x14ac:dyDescent="0.25">
      <c r="A180" s="9" t="s">
        <v>120</v>
      </c>
      <c r="B180" s="33">
        <v>278920</v>
      </c>
      <c r="C180" s="13">
        <v>348</v>
      </c>
      <c r="D180" s="13">
        <v>1930</v>
      </c>
      <c r="E180" s="14">
        <v>404575.77229999873</v>
      </c>
      <c r="F180" s="13">
        <v>755</v>
      </c>
      <c r="G180" s="30">
        <f t="shared" si="20"/>
        <v>2.1695402298850577</v>
      </c>
      <c r="H180" s="14">
        <f t="shared" si="21"/>
        <v>1162.5740583333297</v>
      </c>
      <c r="I180" s="14">
        <f t="shared" si="22"/>
        <v>209.62475248704598</v>
      </c>
      <c r="J180" s="14">
        <f t="shared" si="23"/>
        <v>535.86195006622347</v>
      </c>
      <c r="K180" s="14">
        <f t="shared" si="24"/>
        <v>1450.508290190731</v>
      </c>
      <c r="L180" s="27">
        <f t="shared" si="25"/>
        <v>2.7068693532195609</v>
      </c>
      <c r="M180" s="27">
        <f t="shared" si="26"/>
        <v>1.247669582676036</v>
      </c>
      <c r="N180" s="14">
        <v>21184.769190788269</v>
      </c>
      <c r="O180" s="14">
        <v>39714.23849105835</v>
      </c>
      <c r="P180" s="14">
        <v>17215.519401550293</v>
      </c>
      <c r="Q180" s="14">
        <v>910.99995422363281</v>
      </c>
      <c r="R180" s="14">
        <v>688.99997329711914</v>
      </c>
      <c r="S180" s="14">
        <f t="shared" si="27"/>
        <v>79714.527010917664</v>
      </c>
      <c r="T180" s="20">
        <f t="shared" si="28"/>
        <v>285.79709956588863</v>
      </c>
      <c r="U180" s="14">
        <v>76727.666916847229</v>
      </c>
      <c r="V180" s="20">
        <f t="shared" si="29"/>
        <v>275.08843724669163</v>
      </c>
    </row>
    <row r="181" spans="1:22" x14ac:dyDescent="0.25">
      <c r="A181" s="9" t="s">
        <v>163</v>
      </c>
      <c r="B181" s="33">
        <v>284706</v>
      </c>
      <c r="C181" s="13">
        <v>308</v>
      </c>
      <c r="D181" s="13">
        <v>2516</v>
      </c>
      <c r="E181" s="14">
        <v>363235.30190000049</v>
      </c>
      <c r="F181" s="13">
        <v>495</v>
      </c>
      <c r="G181" s="30">
        <f t="shared" si="20"/>
        <v>1.6071428571428572</v>
      </c>
      <c r="H181" s="14">
        <f t="shared" si="21"/>
        <v>1179.3353957792224</v>
      </c>
      <c r="I181" s="14">
        <f t="shared" si="22"/>
        <v>144.37015178855344</v>
      </c>
      <c r="J181" s="14">
        <f t="shared" si="23"/>
        <v>733.80869070707172</v>
      </c>
      <c r="K181" s="14">
        <f t="shared" si="24"/>
        <v>1275.8259464148998</v>
      </c>
      <c r="L181" s="27">
        <f t="shared" si="25"/>
        <v>1.7386356451918821</v>
      </c>
      <c r="M181" s="27">
        <f t="shared" si="26"/>
        <v>1.08181773478606</v>
      </c>
      <c r="N181" s="14">
        <v>9767.8697333335876</v>
      </c>
      <c r="O181" s="14">
        <v>12946.719465255737</v>
      </c>
      <c r="P181" s="14">
        <v>698.57998275756836</v>
      </c>
      <c r="Q181" s="14">
        <v>29371.81874370575</v>
      </c>
      <c r="R181" s="14">
        <v>39950.168528556824</v>
      </c>
      <c r="S181" s="14">
        <f t="shared" si="27"/>
        <v>92735.156453609467</v>
      </c>
      <c r="T181" s="20">
        <f t="shared" si="28"/>
        <v>325.7225223690736</v>
      </c>
      <c r="U181" s="14">
        <v>44560.218111515045</v>
      </c>
      <c r="V181" s="20">
        <f t="shared" si="29"/>
        <v>156.51309811354534</v>
      </c>
    </row>
    <row r="182" spans="1:22" x14ac:dyDescent="0.25">
      <c r="A182" s="9" t="s">
        <v>257</v>
      </c>
      <c r="B182" s="33">
        <v>289040</v>
      </c>
      <c r="C182" s="13">
        <v>271</v>
      </c>
      <c r="D182" s="13">
        <v>1644</v>
      </c>
      <c r="E182" s="14">
        <v>430376.39430000016</v>
      </c>
      <c r="F182" s="13">
        <v>399</v>
      </c>
      <c r="G182" s="30">
        <f t="shared" si="20"/>
        <v>1.4723247232472325</v>
      </c>
      <c r="H182" s="14">
        <f t="shared" si="21"/>
        <v>1588.1047760147608</v>
      </c>
      <c r="I182" s="14">
        <f t="shared" si="22"/>
        <v>261.78612791970812</v>
      </c>
      <c r="J182" s="14">
        <f t="shared" si="23"/>
        <v>1078.6375796992486</v>
      </c>
      <c r="K182" s="14">
        <f t="shared" si="24"/>
        <v>1488.9855878079163</v>
      </c>
      <c r="L182" s="27">
        <f t="shared" si="25"/>
        <v>1.3804317741489067</v>
      </c>
      <c r="M182" s="27">
        <f t="shared" si="26"/>
        <v>0.93758649321893162</v>
      </c>
      <c r="N182" s="14">
        <v>11461.649568080902</v>
      </c>
      <c r="O182" s="14">
        <v>5415.4798183441162</v>
      </c>
      <c r="P182" s="14">
        <v>5415.5897912979126</v>
      </c>
      <c r="Q182" s="14">
        <v>1444.2099268436432</v>
      </c>
      <c r="R182" s="14">
        <v>5367.089807510376</v>
      </c>
      <c r="S182" s="14">
        <f t="shared" si="27"/>
        <v>29104.01891207695</v>
      </c>
      <c r="T182" s="20">
        <f t="shared" si="28"/>
        <v>100.69201118210957</v>
      </c>
      <c r="U182" s="14">
        <v>45289.228144645691</v>
      </c>
      <c r="V182" s="20">
        <f t="shared" si="29"/>
        <v>156.68844500638559</v>
      </c>
    </row>
    <row r="183" spans="1:22" x14ac:dyDescent="0.25">
      <c r="A183" s="9" t="s">
        <v>258</v>
      </c>
      <c r="B183" s="33">
        <v>90317</v>
      </c>
      <c r="C183" s="13">
        <v>122</v>
      </c>
      <c r="D183" s="13">
        <v>619</v>
      </c>
      <c r="E183" s="14">
        <v>174301.47999999989</v>
      </c>
      <c r="F183" s="13">
        <v>189</v>
      </c>
      <c r="G183" s="30">
        <f t="shared" si="20"/>
        <v>1.5491803278688525</v>
      </c>
      <c r="H183" s="14">
        <f t="shared" si="21"/>
        <v>1428.700655737704</v>
      </c>
      <c r="I183" s="14">
        <f t="shared" si="22"/>
        <v>281.58558966074298</v>
      </c>
      <c r="J183" s="14">
        <f t="shared" si="23"/>
        <v>922.23005291005234</v>
      </c>
      <c r="K183" s="14">
        <f t="shared" si="24"/>
        <v>1929.8856250761198</v>
      </c>
      <c r="L183" s="27">
        <f t="shared" si="25"/>
        <v>2.0926292945957021</v>
      </c>
      <c r="M183" s="27">
        <f t="shared" si="26"/>
        <v>1.3507977457178606</v>
      </c>
      <c r="N183" s="14">
        <v>1429.919947385788</v>
      </c>
      <c r="O183" s="14">
        <v>1716.1499290466309</v>
      </c>
      <c r="P183" s="14">
        <v>8385.129638671875</v>
      </c>
      <c r="Q183" s="14">
        <v>1255.3699545860291</v>
      </c>
      <c r="R183" s="14">
        <v>1455.4199485778809</v>
      </c>
      <c r="S183" s="14">
        <f t="shared" si="27"/>
        <v>14241.989418268204</v>
      </c>
      <c r="T183" s="20">
        <f t="shared" si="28"/>
        <v>157.68891148142879</v>
      </c>
      <c r="U183" s="14">
        <v>14885.329452514648</v>
      </c>
      <c r="V183" s="20">
        <f t="shared" si="29"/>
        <v>164.81204482561034</v>
      </c>
    </row>
    <row r="184" spans="1:22" x14ac:dyDescent="0.25">
      <c r="A184" s="9" t="s">
        <v>61</v>
      </c>
      <c r="B184" s="33">
        <v>185168</v>
      </c>
      <c r="C184" s="13">
        <v>173</v>
      </c>
      <c r="D184" s="13">
        <v>1105</v>
      </c>
      <c r="E184" s="14">
        <v>264792.64580000035</v>
      </c>
      <c r="F184" s="13">
        <v>263</v>
      </c>
      <c r="G184" s="30">
        <f t="shared" si="20"/>
        <v>1.5202312138728324</v>
      </c>
      <c r="H184" s="14">
        <f t="shared" si="21"/>
        <v>1530.5933283237014</v>
      </c>
      <c r="I184" s="14">
        <f t="shared" si="22"/>
        <v>239.63135366515868</v>
      </c>
      <c r="J184" s="14">
        <f t="shared" si="23"/>
        <v>1006.8161437262371</v>
      </c>
      <c r="K184" s="14">
        <f t="shared" si="24"/>
        <v>1430.0129925257081</v>
      </c>
      <c r="L184" s="27">
        <f t="shared" si="25"/>
        <v>1.4203318067916701</v>
      </c>
      <c r="M184" s="27">
        <f t="shared" si="26"/>
        <v>0.93428670180592754</v>
      </c>
      <c r="N184" s="14">
        <v>5872.5597705841064</v>
      </c>
      <c r="O184" s="14">
        <v>14494.649322509766</v>
      </c>
      <c r="P184" s="14">
        <v>3342.559928894043</v>
      </c>
      <c r="Q184" s="14">
        <v>296.51999473571777</v>
      </c>
      <c r="R184" s="14">
        <v>2209.2199001312256</v>
      </c>
      <c r="S184" s="14">
        <f t="shared" si="27"/>
        <v>26215.508916854858</v>
      </c>
      <c r="T184" s="20">
        <f t="shared" si="28"/>
        <v>141.57688648608215</v>
      </c>
      <c r="U184" s="14">
        <v>25696.378889560699</v>
      </c>
      <c r="V184" s="20">
        <f t="shared" si="29"/>
        <v>138.77332416811058</v>
      </c>
    </row>
    <row r="185" spans="1:22" x14ac:dyDescent="0.25">
      <c r="A185" s="9" t="s">
        <v>244</v>
      </c>
      <c r="B185" s="33">
        <v>108377</v>
      </c>
      <c r="C185" s="13">
        <v>94</v>
      </c>
      <c r="D185" s="13">
        <v>564</v>
      </c>
      <c r="E185" s="14">
        <v>130864.86879999995</v>
      </c>
      <c r="F185" s="13">
        <v>130</v>
      </c>
      <c r="G185" s="30">
        <f t="shared" si="20"/>
        <v>1.3829787234042554</v>
      </c>
      <c r="H185" s="14">
        <f t="shared" si="21"/>
        <v>1392.1794553191485</v>
      </c>
      <c r="I185" s="14">
        <f t="shared" si="22"/>
        <v>232.02990921985807</v>
      </c>
      <c r="J185" s="14">
        <f t="shared" si="23"/>
        <v>1006.6528369230765</v>
      </c>
      <c r="K185" s="14">
        <f t="shared" si="24"/>
        <v>1207.4966902571575</v>
      </c>
      <c r="L185" s="27">
        <f t="shared" si="25"/>
        <v>1.1995165025789605</v>
      </c>
      <c r="M185" s="27">
        <f t="shared" si="26"/>
        <v>0.86734270186478679</v>
      </c>
      <c r="N185" s="14">
        <v>1946.3699250221252</v>
      </c>
      <c r="O185" s="14">
        <v>15295.39933013916</v>
      </c>
      <c r="P185" s="14">
        <v>90.799993515014648</v>
      </c>
      <c r="Q185" s="14">
        <v>863.10997343063354</v>
      </c>
      <c r="R185" s="14">
        <v>1107.4999523162842</v>
      </c>
      <c r="S185" s="14">
        <f t="shared" si="27"/>
        <v>19303.179174423218</v>
      </c>
      <c r="T185" s="20">
        <f t="shared" si="28"/>
        <v>178.11139978430126</v>
      </c>
      <c r="U185" s="14">
        <v>18328.469308853149</v>
      </c>
      <c r="V185" s="20">
        <f t="shared" si="29"/>
        <v>169.11770309985653</v>
      </c>
    </row>
    <row r="186" spans="1:22" x14ac:dyDescent="0.25">
      <c r="A186" s="9" t="s">
        <v>228</v>
      </c>
      <c r="B186" s="33">
        <v>222134</v>
      </c>
      <c r="C186" s="13">
        <v>271</v>
      </c>
      <c r="D186" s="13">
        <v>1593</v>
      </c>
      <c r="E186" s="14">
        <v>350288.62979999895</v>
      </c>
      <c r="F186" s="13">
        <v>421</v>
      </c>
      <c r="G186" s="30">
        <f t="shared" si="20"/>
        <v>1.5535055350553506</v>
      </c>
      <c r="H186" s="14">
        <f t="shared" si="21"/>
        <v>1292.5779697416936</v>
      </c>
      <c r="I186" s="14">
        <f t="shared" si="22"/>
        <v>219.89242297551723</v>
      </c>
      <c r="J186" s="14">
        <f t="shared" si="23"/>
        <v>832.03950071258657</v>
      </c>
      <c r="K186" s="14">
        <f t="shared" si="24"/>
        <v>1576.9248732746855</v>
      </c>
      <c r="L186" s="27">
        <f t="shared" si="25"/>
        <v>1.8952524152088381</v>
      </c>
      <c r="M186" s="27">
        <f t="shared" si="26"/>
        <v>1.219984333780511</v>
      </c>
      <c r="N186" s="14">
        <v>11353.919593811035</v>
      </c>
      <c r="O186" s="14">
        <v>12695.449457168579</v>
      </c>
      <c r="P186" s="14">
        <v>773.94998478889465</v>
      </c>
      <c r="Q186" s="14">
        <v>16280.229336261749</v>
      </c>
      <c r="R186" s="14">
        <v>3630.6698632240295</v>
      </c>
      <c r="S186" s="14">
        <f t="shared" si="27"/>
        <v>44734.218235254288</v>
      </c>
      <c r="T186" s="20">
        <f t="shared" si="28"/>
        <v>201.38393147944166</v>
      </c>
      <c r="U186" s="14">
        <v>44624.428291797638</v>
      </c>
      <c r="V186" s="20">
        <f t="shared" si="29"/>
        <v>200.88968051625434</v>
      </c>
    </row>
    <row r="187" spans="1:22" x14ac:dyDescent="0.25">
      <c r="A187" s="9" t="s">
        <v>178</v>
      </c>
      <c r="B187" s="33">
        <v>241023</v>
      </c>
      <c r="C187" s="13">
        <v>268</v>
      </c>
      <c r="D187" s="13">
        <v>1370</v>
      </c>
      <c r="E187" s="14">
        <v>339081.08109999984</v>
      </c>
      <c r="F187" s="13">
        <v>426</v>
      </c>
      <c r="G187" s="30">
        <f t="shared" si="20"/>
        <v>1.5895522388059702</v>
      </c>
      <c r="H187" s="14">
        <f t="shared" si="21"/>
        <v>1265.2279145522382</v>
      </c>
      <c r="I187" s="14">
        <f t="shared" si="22"/>
        <v>247.50443875912396</v>
      </c>
      <c r="J187" s="14">
        <f t="shared" si="23"/>
        <v>795.96497910798087</v>
      </c>
      <c r="K187" s="14">
        <f t="shared" si="24"/>
        <v>1406.8411773980069</v>
      </c>
      <c r="L187" s="27">
        <f t="shared" si="25"/>
        <v>1.7674661754272414</v>
      </c>
      <c r="M187" s="27">
        <f t="shared" si="26"/>
        <v>1.1119270774988279</v>
      </c>
      <c r="N187" s="14">
        <v>123.59999561309814</v>
      </c>
      <c r="O187" s="14">
        <v>2564.729887008667</v>
      </c>
      <c r="P187" s="14">
        <v>10764.799561500549</v>
      </c>
      <c r="Q187" s="14">
        <v>7838.0796489715576</v>
      </c>
      <c r="R187" s="14">
        <v>305.94998455047607</v>
      </c>
      <c r="S187" s="14">
        <f t="shared" si="27"/>
        <v>21597.159077644348</v>
      </c>
      <c r="T187" s="20">
        <f t="shared" si="28"/>
        <v>89.606216326426718</v>
      </c>
      <c r="U187" s="14">
        <v>63915.667525410652</v>
      </c>
      <c r="V187" s="20">
        <f t="shared" si="29"/>
        <v>265.18493058924111</v>
      </c>
    </row>
    <row r="188" spans="1:22" x14ac:dyDescent="0.25">
      <c r="A188" s="9" t="s">
        <v>121</v>
      </c>
      <c r="B188" s="33">
        <v>172239</v>
      </c>
      <c r="C188" s="13">
        <v>177</v>
      </c>
      <c r="D188" s="13">
        <v>1112</v>
      </c>
      <c r="E188" s="14">
        <v>227019.77740000008</v>
      </c>
      <c r="F188" s="13">
        <v>305</v>
      </c>
      <c r="G188" s="30">
        <f t="shared" si="20"/>
        <v>1.7231638418079096</v>
      </c>
      <c r="H188" s="14">
        <f t="shared" si="21"/>
        <v>1282.5976124293791</v>
      </c>
      <c r="I188" s="14">
        <f t="shared" si="22"/>
        <v>204.15447607913677</v>
      </c>
      <c r="J188" s="14">
        <f t="shared" si="23"/>
        <v>744.32713901639374</v>
      </c>
      <c r="K188" s="14">
        <f t="shared" si="24"/>
        <v>1318.0509489720682</v>
      </c>
      <c r="L188" s="27">
        <f t="shared" si="25"/>
        <v>1.7707952322064109</v>
      </c>
      <c r="M188" s="27">
        <f t="shared" si="26"/>
        <v>1.0276418232804416</v>
      </c>
      <c r="N188" s="14">
        <v>7850.5195217132568</v>
      </c>
      <c r="O188" s="14">
        <v>27659.938732147217</v>
      </c>
      <c r="P188" s="14">
        <v>9821.4996662139893</v>
      </c>
      <c r="Q188" s="14">
        <v>51.779999256134033</v>
      </c>
      <c r="R188" s="14">
        <v>1384.4199724197388</v>
      </c>
      <c r="S188" s="14">
        <f t="shared" si="27"/>
        <v>46768.157891750336</v>
      </c>
      <c r="T188" s="20">
        <f t="shared" si="28"/>
        <v>271.53059348782989</v>
      </c>
      <c r="U188" s="14">
        <v>48187.198008060455</v>
      </c>
      <c r="V188" s="20">
        <f t="shared" si="29"/>
        <v>279.76937864281871</v>
      </c>
    </row>
    <row r="189" spans="1:22" x14ac:dyDescent="0.25">
      <c r="A189" s="9" t="s">
        <v>245</v>
      </c>
      <c r="B189" s="33">
        <v>139545</v>
      </c>
      <c r="C189" s="13">
        <v>192</v>
      </c>
      <c r="D189" s="13">
        <v>1616</v>
      </c>
      <c r="E189" s="14">
        <v>350324.89330000035</v>
      </c>
      <c r="F189" s="13">
        <v>258</v>
      </c>
      <c r="G189" s="30">
        <f t="shared" si="20"/>
        <v>1.34375</v>
      </c>
      <c r="H189" s="14">
        <f t="shared" si="21"/>
        <v>1824.6088192708351</v>
      </c>
      <c r="I189" s="14">
        <f t="shared" si="22"/>
        <v>216.78520625000021</v>
      </c>
      <c r="J189" s="14">
        <f t="shared" si="23"/>
        <v>1357.8484236434122</v>
      </c>
      <c r="K189" s="14">
        <f t="shared" si="24"/>
        <v>2510.4797255365679</v>
      </c>
      <c r="L189" s="27">
        <f t="shared" si="25"/>
        <v>1.8488659572181019</v>
      </c>
      <c r="M189" s="27">
        <f t="shared" si="26"/>
        <v>1.3759002472320758</v>
      </c>
      <c r="N189" s="14">
        <v>2583.2899055480957</v>
      </c>
      <c r="O189" s="14">
        <v>46806.107957839966</v>
      </c>
      <c r="P189" s="14">
        <v>2013.6999158859253</v>
      </c>
      <c r="Q189" s="14">
        <v>5518.8098130226135</v>
      </c>
      <c r="R189" s="14">
        <v>3860.6598701477051</v>
      </c>
      <c r="S189" s="14">
        <f t="shared" si="27"/>
        <v>60782.567462444305</v>
      </c>
      <c r="T189" s="20">
        <f t="shared" si="28"/>
        <v>435.57682082800756</v>
      </c>
      <c r="U189" s="14">
        <v>31561.008759975433</v>
      </c>
      <c r="V189" s="20">
        <f t="shared" si="29"/>
        <v>226.17083206116618</v>
      </c>
    </row>
    <row r="190" spans="1:22" x14ac:dyDescent="0.25">
      <c r="A190" s="9" t="s">
        <v>146</v>
      </c>
      <c r="B190" s="33">
        <v>161925</v>
      </c>
      <c r="C190" s="13">
        <v>143</v>
      </c>
      <c r="D190" s="13">
        <v>1533</v>
      </c>
      <c r="E190" s="14">
        <v>292367.75560000027</v>
      </c>
      <c r="F190" s="13">
        <v>224</v>
      </c>
      <c r="G190" s="30">
        <f t="shared" si="20"/>
        <v>1.5664335664335665</v>
      </c>
      <c r="H190" s="14">
        <f t="shared" si="21"/>
        <v>2044.5297594405613</v>
      </c>
      <c r="I190" s="14">
        <f t="shared" si="22"/>
        <v>190.71608323548614</v>
      </c>
      <c r="J190" s="14">
        <f t="shared" si="23"/>
        <v>1305.2131946428583</v>
      </c>
      <c r="K190" s="14">
        <f t="shared" si="24"/>
        <v>1805.5751465184514</v>
      </c>
      <c r="L190" s="27">
        <f t="shared" si="25"/>
        <v>1.3833564922031805</v>
      </c>
      <c r="M190" s="27">
        <f t="shared" si="26"/>
        <v>0.88312490350470896</v>
      </c>
      <c r="N190" s="14">
        <v>1141.6599667072296</v>
      </c>
      <c r="O190" s="14">
        <v>0</v>
      </c>
      <c r="P190" s="14">
        <v>316.00997829437256</v>
      </c>
      <c r="Q190" s="14">
        <v>2.2299997806549072</v>
      </c>
      <c r="R190" s="14">
        <v>805.65997076034546</v>
      </c>
      <c r="S190" s="14">
        <f t="shared" si="27"/>
        <v>2265.5599155426025</v>
      </c>
      <c r="T190" s="20">
        <f t="shared" si="28"/>
        <v>13.991415257326555</v>
      </c>
      <c r="U190" s="14">
        <v>26968.918938159943</v>
      </c>
      <c r="V190" s="20">
        <f t="shared" si="29"/>
        <v>166.55191562859312</v>
      </c>
    </row>
    <row r="191" spans="1:22" x14ac:dyDescent="0.25">
      <c r="A191" s="9" t="s">
        <v>62</v>
      </c>
      <c r="B191" s="33">
        <v>280770</v>
      </c>
      <c r="C191" s="13">
        <v>229</v>
      </c>
      <c r="D191" s="13">
        <v>940</v>
      </c>
      <c r="E191" s="14">
        <v>376827.62059999991</v>
      </c>
      <c r="F191" s="13">
        <v>311</v>
      </c>
      <c r="G191" s="30">
        <f t="shared" si="20"/>
        <v>1.3580786026200873</v>
      </c>
      <c r="H191" s="14">
        <f t="shared" si="21"/>
        <v>1645.5354611353707</v>
      </c>
      <c r="I191" s="14">
        <f t="shared" si="22"/>
        <v>400.88044744680843</v>
      </c>
      <c r="J191" s="14">
        <f t="shared" si="23"/>
        <v>1211.6643749196139</v>
      </c>
      <c r="K191" s="14">
        <f t="shared" si="24"/>
        <v>1342.1220949531644</v>
      </c>
      <c r="L191" s="27">
        <f t="shared" si="25"/>
        <v>1.1076681981693202</v>
      </c>
      <c r="M191" s="27">
        <f t="shared" si="26"/>
        <v>0.81561420379670202</v>
      </c>
      <c r="N191" s="14">
        <v>994.90995168685913</v>
      </c>
      <c r="O191" s="14">
        <v>239.69999694824219</v>
      </c>
      <c r="P191" s="14">
        <v>0</v>
      </c>
      <c r="Q191" s="14">
        <v>597.57998251914978</v>
      </c>
      <c r="R191" s="14">
        <v>0</v>
      </c>
      <c r="S191" s="14">
        <f t="shared" si="27"/>
        <v>1832.1899311542511</v>
      </c>
      <c r="T191" s="20">
        <f t="shared" si="28"/>
        <v>6.5255900956450166</v>
      </c>
      <c r="U191" s="14">
        <v>28958.798694610596</v>
      </c>
      <c r="V191" s="20">
        <f t="shared" si="29"/>
        <v>103.14064428040957</v>
      </c>
    </row>
    <row r="192" spans="1:22" x14ac:dyDescent="0.25">
      <c r="A192" s="9" t="s">
        <v>179</v>
      </c>
      <c r="B192" s="33">
        <v>234822</v>
      </c>
      <c r="C192" s="13">
        <v>314</v>
      </c>
      <c r="D192" s="13">
        <v>2414</v>
      </c>
      <c r="E192" s="14">
        <v>426586.19220000017</v>
      </c>
      <c r="F192" s="13">
        <v>522</v>
      </c>
      <c r="G192" s="30">
        <f t="shared" si="20"/>
        <v>1.6624203821656052</v>
      </c>
      <c r="H192" s="14">
        <f t="shared" si="21"/>
        <v>1358.5547522293</v>
      </c>
      <c r="I192" s="14">
        <f t="shared" si="22"/>
        <v>176.71341847555931</v>
      </c>
      <c r="J192" s="14">
        <f t="shared" si="23"/>
        <v>817.21492758620718</v>
      </c>
      <c r="K192" s="14">
        <f t="shared" si="24"/>
        <v>1816.6363977821507</v>
      </c>
      <c r="L192" s="27">
        <f t="shared" si="25"/>
        <v>2.2229603699823697</v>
      </c>
      <c r="M192" s="27">
        <f t="shared" si="26"/>
        <v>1.3371830578054866</v>
      </c>
      <c r="N192" s="14">
        <v>2434.6199569702148</v>
      </c>
      <c r="O192" s="14">
        <v>0</v>
      </c>
      <c r="P192" s="14">
        <v>2678.3398904800415</v>
      </c>
      <c r="Q192" s="14">
        <v>1040.6299517154694</v>
      </c>
      <c r="R192" s="14">
        <v>804.41996765136719</v>
      </c>
      <c r="S192" s="14">
        <f t="shared" si="27"/>
        <v>6958.0097668170929</v>
      </c>
      <c r="T192" s="20">
        <f t="shared" si="28"/>
        <v>29.630996102652617</v>
      </c>
      <c r="U192" s="14">
        <v>53363.607730388641</v>
      </c>
      <c r="V192" s="20">
        <f t="shared" si="29"/>
        <v>227.25131261290952</v>
      </c>
    </row>
    <row r="193" spans="1:22" x14ac:dyDescent="0.25">
      <c r="A193" s="9" t="s">
        <v>203</v>
      </c>
      <c r="B193" s="33">
        <v>340681</v>
      </c>
      <c r="C193" s="13">
        <v>327</v>
      </c>
      <c r="D193" s="13">
        <v>2388</v>
      </c>
      <c r="E193" s="14">
        <v>520048.11870000116</v>
      </c>
      <c r="F193" s="13">
        <v>555</v>
      </c>
      <c r="G193" s="30">
        <f t="shared" si="20"/>
        <v>1.6972477064220184</v>
      </c>
      <c r="H193" s="14">
        <f t="shared" si="21"/>
        <v>1590.3612192660585</v>
      </c>
      <c r="I193" s="14">
        <f t="shared" si="22"/>
        <v>217.77559409547789</v>
      </c>
      <c r="J193" s="14">
        <f t="shared" si="23"/>
        <v>937.02363729729939</v>
      </c>
      <c r="K193" s="14">
        <f t="shared" si="24"/>
        <v>1526.4958089826</v>
      </c>
      <c r="L193" s="27">
        <f t="shared" si="25"/>
        <v>1.6290899697957915</v>
      </c>
      <c r="M193" s="27">
        <f t="shared" si="26"/>
        <v>0.95984219842022311</v>
      </c>
      <c r="N193" s="14">
        <v>13988.459553718567</v>
      </c>
      <c r="O193" s="14">
        <v>61166.797389984131</v>
      </c>
      <c r="P193" s="14">
        <v>19830.249221801758</v>
      </c>
      <c r="Q193" s="14">
        <v>4954.5097846984863</v>
      </c>
      <c r="R193" s="14">
        <v>15170.339407920837</v>
      </c>
      <c r="S193" s="14">
        <f t="shared" si="27"/>
        <v>115110.35535812378</v>
      </c>
      <c r="T193" s="20">
        <f t="shared" si="28"/>
        <v>337.88310870909675</v>
      </c>
      <c r="U193" s="14">
        <v>70196.707235395908</v>
      </c>
      <c r="V193" s="20">
        <f t="shared" si="29"/>
        <v>206.04820120698221</v>
      </c>
    </row>
    <row r="194" spans="1:22" x14ac:dyDescent="0.25">
      <c r="A194" s="9" t="s">
        <v>151</v>
      </c>
      <c r="B194" s="33">
        <v>102219</v>
      </c>
      <c r="C194" s="13">
        <v>97</v>
      </c>
      <c r="D194" s="13">
        <v>857</v>
      </c>
      <c r="E194" s="14">
        <v>102389.88929999998</v>
      </c>
      <c r="F194" s="13">
        <v>178</v>
      </c>
      <c r="G194" s="30">
        <f t="shared" si="20"/>
        <v>1.8350515463917525</v>
      </c>
      <c r="H194" s="14">
        <f t="shared" si="21"/>
        <v>1055.5658690721648</v>
      </c>
      <c r="I194" s="14">
        <f t="shared" si="22"/>
        <v>119.47478331388562</v>
      </c>
      <c r="J194" s="14">
        <f t="shared" si="23"/>
        <v>575.22409719101108</v>
      </c>
      <c r="K194" s="14">
        <f t="shared" si="24"/>
        <v>1001.6717958500865</v>
      </c>
      <c r="L194" s="27">
        <f t="shared" si="25"/>
        <v>1.7413592384977354</v>
      </c>
      <c r="M194" s="27">
        <f t="shared" si="26"/>
        <v>0.94894295581056365</v>
      </c>
      <c r="N194" s="14">
        <v>2143.5099515914917</v>
      </c>
      <c r="O194" s="14">
        <v>79.899993896484375</v>
      </c>
      <c r="P194" s="14">
        <v>6288.5896968841553</v>
      </c>
      <c r="Q194" s="14">
        <v>0</v>
      </c>
      <c r="R194" s="14">
        <v>0</v>
      </c>
      <c r="S194" s="14">
        <f t="shared" si="27"/>
        <v>8511.9996423721313</v>
      </c>
      <c r="T194" s="20">
        <f t="shared" si="28"/>
        <v>83.272186603000733</v>
      </c>
      <c r="U194" s="14">
        <v>11583.039584100246</v>
      </c>
      <c r="V194" s="20">
        <f t="shared" si="29"/>
        <v>113.31591567223556</v>
      </c>
    </row>
    <row r="195" spans="1:22" x14ac:dyDescent="0.25">
      <c r="A195" s="9" t="s">
        <v>218</v>
      </c>
      <c r="B195" s="33">
        <v>354669</v>
      </c>
      <c r="C195" s="13">
        <v>457</v>
      </c>
      <c r="D195" s="13">
        <v>2413</v>
      </c>
      <c r="E195" s="14">
        <v>682824.82549999969</v>
      </c>
      <c r="F195" s="13">
        <v>717</v>
      </c>
      <c r="G195" s="30">
        <f t="shared" si="20"/>
        <v>1.5689277899343546</v>
      </c>
      <c r="H195" s="14">
        <f t="shared" si="21"/>
        <v>1494.1462264770234</v>
      </c>
      <c r="I195" s="14">
        <f t="shared" si="22"/>
        <v>282.97754890178186</v>
      </c>
      <c r="J195" s="14">
        <f t="shared" si="23"/>
        <v>952.33587935843752</v>
      </c>
      <c r="K195" s="14">
        <f t="shared" si="24"/>
        <v>1925.2453005478339</v>
      </c>
      <c r="L195" s="27">
        <f t="shared" si="25"/>
        <v>2.021603241332059</v>
      </c>
      <c r="M195" s="27">
        <f t="shared" si="26"/>
        <v>1.2885253574459568</v>
      </c>
      <c r="N195" s="14">
        <v>12536.909600257874</v>
      </c>
      <c r="O195" s="14">
        <v>11422.879653930664</v>
      </c>
      <c r="P195" s="14">
        <v>6691.5197505950928</v>
      </c>
      <c r="Q195" s="14">
        <v>8412.0496128797531</v>
      </c>
      <c r="R195" s="14">
        <v>80889.756731748581</v>
      </c>
      <c r="S195" s="14">
        <f t="shared" si="27"/>
        <v>119953.11534941196</v>
      </c>
      <c r="T195" s="20">
        <f t="shared" si="28"/>
        <v>338.21144602266332</v>
      </c>
      <c r="U195" s="14">
        <v>72218.297196865082</v>
      </c>
      <c r="V195" s="20">
        <f t="shared" si="29"/>
        <v>203.62167879590572</v>
      </c>
    </row>
    <row r="196" spans="1:22" x14ac:dyDescent="0.25">
      <c r="A196" s="9" t="s">
        <v>86</v>
      </c>
      <c r="B196" s="33">
        <v>270924</v>
      </c>
      <c r="C196" s="13">
        <v>238</v>
      </c>
      <c r="D196" s="13">
        <v>1906</v>
      </c>
      <c r="E196" s="14">
        <v>314075.61479999969</v>
      </c>
      <c r="F196" s="13">
        <v>427</v>
      </c>
      <c r="G196" s="30">
        <f t="shared" si="20"/>
        <v>1.7941176470588236</v>
      </c>
      <c r="H196" s="14">
        <f t="shared" si="21"/>
        <v>1319.6454403361331</v>
      </c>
      <c r="I196" s="14">
        <f t="shared" si="22"/>
        <v>164.78258908709321</v>
      </c>
      <c r="J196" s="14">
        <f t="shared" si="23"/>
        <v>735.54008149882827</v>
      </c>
      <c r="K196" s="14">
        <f t="shared" si="24"/>
        <v>1159.2757186517242</v>
      </c>
      <c r="L196" s="27">
        <f t="shared" si="25"/>
        <v>1.5760877589287035</v>
      </c>
      <c r="M196" s="27">
        <f t="shared" si="26"/>
        <v>0.87847514432091667</v>
      </c>
      <c r="N196" s="14">
        <v>44248.66824221611</v>
      </c>
      <c r="O196" s="14">
        <v>366.39998626708984</v>
      </c>
      <c r="P196" s="14">
        <v>3097.1398868560791</v>
      </c>
      <c r="Q196" s="14">
        <v>3373.9598579406738</v>
      </c>
      <c r="R196" s="14">
        <v>1879.5799121856689</v>
      </c>
      <c r="S196" s="14">
        <f t="shared" si="27"/>
        <v>52965.747885465622</v>
      </c>
      <c r="T196" s="20">
        <f t="shared" si="28"/>
        <v>195.50039083088109</v>
      </c>
      <c r="U196" s="14">
        <v>52039.967838287354</v>
      </c>
      <c r="V196" s="20">
        <f t="shared" si="29"/>
        <v>192.08326998821573</v>
      </c>
    </row>
    <row r="197" spans="1:22" x14ac:dyDescent="0.25">
      <c r="A197" s="9" t="s">
        <v>63</v>
      </c>
      <c r="B197" s="33">
        <v>295921</v>
      </c>
      <c r="C197" s="13">
        <v>249</v>
      </c>
      <c r="D197" s="13">
        <v>1202</v>
      </c>
      <c r="E197" s="14">
        <v>382553.78319999948</v>
      </c>
      <c r="F197" s="13">
        <v>375</v>
      </c>
      <c r="G197" s="30">
        <f t="shared" si="20"/>
        <v>1.5060240963855422</v>
      </c>
      <c r="H197" s="14">
        <f t="shared" si="21"/>
        <v>1536.3605751003995</v>
      </c>
      <c r="I197" s="14">
        <f t="shared" si="22"/>
        <v>318.26437870216262</v>
      </c>
      <c r="J197" s="14">
        <f t="shared" si="23"/>
        <v>1020.1434218666653</v>
      </c>
      <c r="K197" s="14">
        <f t="shared" si="24"/>
        <v>1292.7564559460109</v>
      </c>
      <c r="L197" s="27">
        <f t="shared" si="25"/>
        <v>1.2672301053321664</v>
      </c>
      <c r="M197" s="27">
        <f t="shared" si="26"/>
        <v>0.84144078994055849</v>
      </c>
      <c r="N197" s="14">
        <v>6176.389803647995</v>
      </c>
      <c r="O197" s="14">
        <v>5917.7698669433594</v>
      </c>
      <c r="P197" s="14">
        <v>1399.6799504756927</v>
      </c>
      <c r="Q197" s="14">
        <v>1167.549950838089</v>
      </c>
      <c r="R197" s="14">
        <v>44815.747745513916</v>
      </c>
      <c r="S197" s="14">
        <f t="shared" si="27"/>
        <v>59477.137317419052</v>
      </c>
      <c r="T197" s="20">
        <f t="shared" si="28"/>
        <v>200.98991730028979</v>
      </c>
      <c r="U197" s="14">
        <v>39992.83834028244</v>
      </c>
      <c r="V197" s="20">
        <f t="shared" si="29"/>
        <v>135.14700997996911</v>
      </c>
    </row>
    <row r="198" spans="1:22" x14ac:dyDescent="0.25">
      <c r="A198" s="9" t="s">
        <v>64</v>
      </c>
      <c r="B198" s="33">
        <v>355958</v>
      </c>
      <c r="C198" s="13">
        <v>252</v>
      </c>
      <c r="D198" s="13">
        <v>1175</v>
      </c>
      <c r="E198" s="14">
        <v>449618.06540000025</v>
      </c>
      <c r="F198" s="13">
        <v>315</v>
      </c>
      <c r="G198" s="30">
        <f t="shared" si="20"/>
        <v>1.25</v>
      </c>
      <c r="H198" s="14">
        <f t="shared" si="21"/>
        <v>1784.1986722222232</v>
      </c>
      <c r="I198" s="14">
        <f t="shared" si="22"/>
        <v>382.65367268085129</v>
      </c>
      <c r="J198" s="14">
        <f t="shared" si="23"/>
        <v>1427.3589377777787</v>
      </c>
      <c r="K198" s="14">
        <f t="shared" si="24"/>
        <v>1263.1211137269011</v>
      </c>
      <c r="L198" s="27">
        <f t="shared" si="25"/>
        <v>0.88493586321981799</v>
      </c>
      <c r="M198" s="27">
        <f t="shared" si="26"/>
        <v>0.70794869057585441</v>
      </c>
      <c r="N198" s="14">
        <v>26858.148935317993</v>
      </c>
      <c r="O198" s="14">
        <v>8293.7096729278564</v>
      </c>
      <c r="P198" s="14">
        <v>12404.649391174316</v>
      </c>
      <c r="Q198" s="14">
        <v>1553.1199188232422</v>
      </c>
      <c r="R198" s="14">
        <v>4110.5998153686523</v>
      </c>
      <c r="S198" s="14">
        <f t="shared" si="27"/>
        <v>53220.227733612061</v>
      </c>
      <c r="T198" s="20">
        <f t="shared" si="28"/>
        <v>149.5126608577755</v>
      </c>
      <c r="U198" s="14">
        <v>45866.528214454651</v>
      </c>
      <c r="V198" s="20">
        <f t="shared" si="29"/>
        <v>128.85376424874465</v>
      </c>
    </row>
    <row r="199" spans="1:22" x14ac:dyDescent="0.25">
      <c r="A199" s="9" t="s">
        <v>152</v>
      </c>
      <c r="B199" s="33">
        <v>209117</v>
      </c>
      <c r="C199" s="13">
        <v>193</v>
      </c>
      <c r="D199" s="13">
        <v>1269</v>
      </c>
      <c r="E199" s="14">
        <v>234942.39829999974</v>
      </c>
      <c r="F199" s="13">
        <v>329</v>
      </c>
      <c r="G199" s="30">
        <f t="shared" ref="G199:G216" si="30">SUM(F199)/C199</f>
        <v>1.7046632124352332</v>
      </c>
      <c r="H199" s="14">
        <f t="shared" ref="H199:H216" si="31">SUM(E199)/C199</f>
        <v>1217.3181259067344</v>
      </c>
      <c r="I199" s="14">
        <f t="shared" ref="I199:I216" si="32">SUM(E199)/D199</f>
        <v>185.13979377462547</v>
      </c>
      <c r="J199" s="14">
        <f t="shared" ref="J199:J216" si="33">SUM(E199)/F199</f>
        <v>714.11063313069826</v>
      </c>
      <c r="K199" s="14">
        <f t="shared" ref="K199:K216" si="34">SUM(E199)/(B199/1000)</f>
        <v>1123.4973641549934</v>
      </c>
      <c r="L199" s="27">
        <f t="shared" ref="L199:L216" si="35">SUM(F199)/(B199/1000)</f>
        <v>1.5732819426445483</v>
      </c>
      <c r="M199" s="27">
        <f t="shared" ref="M199:M216" si="36">SUM(C199)/(B199/1000)</f>
        <v>0.92292831285835208</v>
      </c>
      <c r="N199" s="14">
        <v>4457.6698617935181</v>
      </c>
      <c r="O199" s="14">
        <v>20970.019148349762</v>
      </c>
      <c r="P199" s="14">
        <v>10829.589489936829</v>
      </c>
      <c r="Q199" s="14">
        <v>450.30998468399048</v>
      </c>
      <c r="R199" s="14">
        <v>112.07999420166016</v>
      </c>
      <c r="S199" s="14">
        <f t="shared" ref="S199:S216" si="37">SUM(N199:R199)</f>
        <v>36819.668478965759</v>
      </c>
      <c r="T199" s="20">
        <f t="shared" ref="T199:T216" si="38">SUM(S199)/(B199/1000)</f>
        <v>176.07209590308659</v>
      </c>
      <c r="U199" s="14">
        <v>27686.97890996933</v>
      </c>
      <c r="V199" s="20">
        <f t="shared" ref="V199:V216" si="39">SUM(U199)/(B199/1000)</f>
        <v>132.39946494053248</v>
      </c>
    </row>
    <row r="200" spans="1:22" x14ac:dyDescent="0.25">
      <c r="A200" s="9" t="s">
        <v>79</v>
      </c>
      <c r="B200" s="33">
        <v>183852</v>
      </c>
      <c r="C200" s="13">
        <v>219</v>
      </c>
      <c r="D200" s="13">
        <v>1486</v>
      </c>
      <c r="E200" s="14">
        <v>320324.75740000029</v>
      </c>
      <c r="F200" s="13">
        <v>324</v>
      </c>
      <c r="G200" s="30">
        <f t="shared" si="30"/>
        <v>1.4794520547945205</v>
      </c>
      <c r="H200" s="14">
        <f t="shared" si="31"/>
        <v>1462.6701251141567</v>
      </c>
      <c r="I200" s="14">
        <f t="shared" si="32"/>
        <v>215.56174791386292</v>
      </c>
      <c r="J200" s="14">
        <f t="shared" si="33"/>
        <v>988.65665864197626</v>
      </c>
      <c r="K200" s="14">
        <f t="shared" si="34"/>
        <v>1742.2968333224567</v>
      </c>
      <c r="L200" s="27">
        <f t="shared" si="35"/>
        <v>1.7622870569806148</v>
      </c>
      <c r="M200" s="27">
        <f t="shared" si="36"/>
        <v>1.1911755107368971</v>
      </c>
      <c r="N200" s="14">
        <v>5617.7097108364105</v>
      </c>
      <c r="O200" s="14">
        <v>46050.887936592102</v>
      </c>
      <c r="P200" s="14">
        <v>9263.1297378540039</v>
      </c>
      <c r="Q200" s="14">
        <v>2373.1199558973312</v>
      </c>
      <c r="R200" s="14">
        <v>2228.0399265289307</v>
      </c>
      <c r="S200" s="14">
        <f t="shared" si="37"/>
        <v>65532.887267708778</v>
      </c>
      <c r="T200" s="20">
        <f t="shared" si="38"/>
        <v>356.44370073596576</v>
      </c>
      <c r="U200" s="14">
        <v>24221.15906816721</v>
      </c>
      <c r="V200" s="20">
        <f t="shared" si="39"/>
        <v>131.74270102129543</v>
      </c>
    </row>
    <row r="201" spans="1:22" x14ac:dyDescent="0.25">
      <c r="A201" s="9" t="s">
        <v>153</v>
      </c>
      <c r="B201" s="33">
        <v>254106</v>
      </c>
      <c r="C201" s="13">
        <v>213</v>
      </c>
      <c r="D201" s="13">
        <v>1467</v>
      </c>
      <c r="E201" s="14">
        <v>284833.55640000023</v>
      </c>
      <c r="F201" s="13">
        <v>397</v>
      </c>
      <c r="G201" s="30">
        <f t="shared" si="30"/>
        <v>1.863849765258216</v>
      </c>
      <c r="H201" s="14">
        <f t="shared" si="31"/>
        <v>1337.2467436619729</v>
      </c>
      <c r="I201" s="14">
        <f t="shared" si="32"/>
        <v>194.16057014314944</v>
      </c>
      <c r="J201" s="14">
        <f t="shared" si="33"/>
        <v>717.46487758186458</v>
      </c>
      <c r="K201" s="14">
        <f t="shared" si="34"/>
        <v>1120.924167079881</v>
      </c>
      <c r="L201" s="27">
        <f t="shared" si="35"/>
        <v>1.5623401257742833</v>
      </c>
      <c r="M201" s="27">
        <f t="shared" si="36"/>
        <v>0.83823286345068593</v>
      </c>
      <c r="N201" s="14">
        <v>13287.689541339874</v>
      </c>
      <c r="O201" s="14">
        <v>5834.3197841644287</v>
      </c>
      <c r="P201" s="14">
        <v>19691.529336214066</v>
      </c>
      <c r="Q201" s="14">
        <v>578.00997567176819</v>
      </c>
      <c r="R201" s="14">
        <v>0</v>
      </c>
      <c r="S201" s="14">
        <f t="shared" si="37"/>
        <v>39391.548637390137</v>
      </c>
      <c r="T201" s="20">
        <f t="shared" si="38"/>
        <v>155.02014370927935</v>
      </c>
      <c r="U201" s="14">
        <v>55808.527734279633</v>
      </c>
      <c r="V201" s="20">
        <f t="shared" si="39"/>
        <v>219.62695778249878</v>
      </c>
    </row>
    <row r="202" spans="1:22" x14ac:dyDescent="0.25">
      <c r="A202" s="9" t="s">
        <v>147</v>
      </c>
      <c r="B202" s="33">
        <v>292246</v>
      </c>
      <c r="C202" s="13">
        <v>296</v>
      </c>
      <c r="D202" s="13">
        <v>1746</v>
      </c>
      <c r="E202" s="14">
        <v>448583.83429999923</v>
      </c>
      <c r="F202" s="13">
        <v>446</v>
      </c>
      <c r="G202" s="30">
        <f t="shared" si="30"/>
        <v>1.5067567567567568</v>
      </c>
      <c r="H202" s="14">
        <f t="shared" si="31"/>
        <v>1515.4859266891865</v>
      </c>
      <c r="I202" s="14">
        <f t="shared" si="32"/>
        <v>256.92086729667767</v>
      </c>
      <c r="J202" s="14">
        <f t="shared" si="33"/>
        <v>1005.7933504484288</v>
      </c>
      <c r="K202" s="14">
        <f t="shared" si="34"/>
        <v>1534.9528626568003</v>
      </c>
      <c r="L202" s="27">
        <f t="shared" si="35"/>
        <v>1.52611156354578</v>
      </c>
      <c r="M202" s="27">
        <f t="shared" si="36"/>
        <v>1.0128453426223114</v>
      </c>
      <c r="N202" s="14">
        <v>35968.90883898735</v>
      </c>
      <c r="O202" s="14">
        <v>19586.339138031006</v>
      </c>
      <c r="P202" s="14">
        <v>24650.778831481934</v>
      </c>
      <c r="Q202" s="14">
        <v>325.1999933719635</v>
      </c>
      <c r="R202" s="14">
        <v>2270.4098973274231</v>
      </c>
      <c r="S202" s="14">
        <f t="shared" si="37"/>
        <v>82801.636699199677</v>
      </c>
      <c r="T202" s="20">
        <f t="shared" si="38"/>
        <v>283.3285543658414</v>
      </c>
      <c r="U202" s="14">
        <v>60909.057353019714</v>
      </c>
      <c r="V202" s="20">
        <f t="shared" si="39"/>
        <v>208.41707791730158</v>
      </c>
    </row>
    <row r="203" spans="1:22" x14ac:dyDescent="0.25">
      <c r="A203" s="9" t="s">
        <v>277</v>
      </c>
      <c r="B203" s="33">
        <v>540227</v>
      </c>
      <c r="C203" s="13">
        <v>598</v>
      </c>
      <c r="D203" s="13">
        <v>4109</v>
      </c>
      <c r="E203" s="14">
        <v>877988.00470000075</v>
      </c>
      <c r="F203" s="13">
        <v>982</v>
      </c>
      <c r="G203" s="30">
        <f t="shared" si="30"/>
        <v>1.6421404682274248</v>
      </c>
      <c r="H203" s="14">
        <f t="shared" si="31"/>
        <v>1468.2073657190647</v>
      </c>
      <c r="I203" s="14">
        <f t="shared" si="32"/>
        <v>213.67437447067431</v>
      </c>
      <c r="J203" s="14">
        <f t="shared" si="33"/>
        <v>894.08147118126351</v>
      </c>
      <c r="K203" s="14">
        <f t="shared" si="34"/>
        <v>1625.220517856384</v>
      </c>
      <c r="L203" s="27">
        <f t="shared" si="35"/>
        <v>1.8177543884330107</v>
      </c>
      <c r="M203" s="27">
        <f t="shared" si="36"/>
        <v>1.1069420817545217</v>
      </c>
      <c r="N203" s="14">
        <v>46939.548187017441</v>
      </c>
      <c r="O203" s="14">
        <v>20812.389252394438</v>
      </c>
      <c r="P203" s="14">
        <v>1873.9799551963806</v>
      </c>
      <c r="Q203" s="14">
        <v>34498.308672904968</v>
      </c>
      <c r="R203" s="14">
        <v>3370.5498862266541</v>
      </c>
      <c r="S203" s="14">
        <f t="shared" si="37"/>
        <v>107494.77595373988</v>
      </c>
      <c r="T203" s="20">
        <f t="shared" si="38"/>
        <v>198.98075430095105</v>
      </c>
      <c r="U203" s="14">
        <v>148425.70427393913</v>
      </c>
      <c r="V203" s="20">
        <f t="shared" si="39"/>
        <v>274.74691985765082</v>
      </c>
    </row>
    <row r="204" spans="1:22" x14ac:dyDescent="0.25">
      <c r="A204" s="9" t="s">
        <v>246</v>
      </c>
      <c r="B204" s="33">
        <v>466245</v>
      </c>
      <c r="C204" s="13">
        <v>559</v>
      </c>
      <c r="D204" s="13">
        <v>3512</v>
      </c>
      <c r="E204" s="14">
        <v>868131.8879999998</v>
      </c>
      <c r="F204" s="13">
        <v>742</v>
      </c>
      <c r="G204" s="30">
        <f t="shared" si="30"/>
        <v>1.3273703041144902</v>
      </c>
      <c r="H204" s="14">
        <f t="shared" si="31"/>
        <v>1553.0087441860462</v>
      </c>
      <c r="I204" s="14">
        <f t="shared" si="32"/>
        <v>247.19017312072887</v>
      </c>
      <c r="J204" s="14">
        <f t="shared" si="33"/>
        <v>1169.9890673854445</v>
      </c>
      <c r="K204" s="14">
        <f t="shared" si="34"/>
        <v>1861.9650355499787</v>
      </c>
      <c r="L204" s="27">
        <f t="shared" si="35"/>
        <v>1.5914379778871623</v>
      </c>
      <c r="M204" s="27">
        <f t="shared" si="36"/>
        <v>1.1989404712114875</v>
      </c>
      <c r="N204" s="14">
        <v>5280.3598301410675</v>
      </c>
      <c r="O204" s="14">
        <v>43172.988132476807</v>
      </c>
      <c r="P204" s="14">
        <v>15461.649383068085</v>
      </c>
      <c r="Q204" s="14">
        <v>7089.09974360466</v>
      </c>
      <c r="R204" s="14">
        <v>4819.7397956848145</v>
      </c>
      <c r="S204" s="14">
        <f t="shared" si="37"/>
        <v>75823.836884975433</v>
      </c>
      <c r="T204" s="20">
        <f t="shared" si="38"/>
        <v>162.62659521276461</v>
      </c>
      <c r="U204" s="14">
        <v>95760.306149482727</v>
      </c>
      <c r="V204" s="20">
        <f t="shared" si="39"/>
        <v>205.38623717033474</v>
      </c>
    </row>
    <row r="205" spans="1:22" x14ac:dyDescent="0.25">
      <c r="A205" s="9" t="s">
        <v>188</v>
      </c>
      <c r="B205" s="33">
        <v>111842</v>
      </c>
      <c r="C205" s="13">
        <v>156</v>
      </c>
      <c r="D205" s="13">
        <v>843</v>
      </c>
      <c r="E205" s="14">
        <v>211738.24860000017</v>
      </c>
      <c r="F205" s="13">
        <v>240</v>
      </c>
      <c r="G205" s="30">
        <f t="shared" si="30"/>
        <v>1.5384615384615385</v>
      </c>
      <c r="H205" s="14">
        <f t="shared" si="31"/>
        <v>1357.2964653846163</v>
      </c>
      <c r="I205" s="14">
        <f t="shared" si="32"/>
        <v>251.17229964412832</v>
      </c>
      <c r="J205" s="14">
        <f t="shared" si="33"/>
        <v>882.24270250000075</v>
      </c>
      <c r="K205" s="14">
        <f t="shared" si="34"/>
        <v>1893.1908281325457</v>
      </c>
      <c r="L205" s="27">
        <f t="shared" si="35"/>
        <v>2.1458843725970564</v>
      </c>
      <c r="M205" s="27">
        <f t="shared" si="36"/>
        <v>1.3948248421880869</v>
      </c>
      <c r="N205" s="14">
        <v>1198.9899969100952</v>
      </c>
      <c r="O205" s="14">
        <v>5445.1397514343262</v>
      </c>
      <c r="P205" s="14">
        <v>4360.8098239898682</v>
      </c>
      <c r="Q205" s="14">
        <v>43.319997072219849</v>
      </c>
      <c r="R205" s="14">
        <v>1944.2199201583862</v>
      </c>
      <c r="S205" s="14">
        <f t="shared" si="37"/>
        <v>12992.479489564896</v>
      </c>
      <c r="T205" s="20">
        <f t="shared" si="38"/>
        <v>116.16816124143789</v>
      </c>
      <c r="U205" s="14">
        <v>11974.979483604431</v>
      </c>
      <c r="V205" s="20">
        <f t="shared" si="39"/>
        <v>107.07050556682132</v>
      </c>
    </row>
    <row r="206" spans="1:22" x14ac:dyDescent="0.25">
      <c r="A206" s="9" t="s">
        <v>113</v>
      </c>
      <c r="B206" s="33">
        <v>369239</v>
      </c>
      <c r="C206" s="13">
        <v>273</v>
      </c>
      <c r="D206" s="13">
        <v>2191</v>
      </c>
      <c r="E206" s="14">
        <v>361106.43259999977</v>
      </c>
      <c r="F206" s="13">
        <v>527</v>
      </c>
      <c r="G206" s="30">
        <f t="shared" si="30"/>
        <v>1.9304029304029304</v>
      </c>
      <c r="H206" s="14">
        <f t="shared" si="31"/>
        <v>1322.7341853479845</v>
      </c>
      <c r="I206" s="14">
        <f t="shared" si="32"/>
        <v>164.8135246919214</v>
      </c>
      <c r="J206" s="14">
        <f t="shared" si="33"/>
        <v>685.21144705882307</v>
      </c>
      <c r="K206" s="14">
        <f t="shared" si="34"/>
        <v>977.97478760369245</v>
      </c>
      <c r="L206" s="27">
        <f t="shared" si="35"/>
        <v>1.4272598506658289</v>
      </c>
      <c r="M206" s="27">
        <f t="shared" si="36"/>
        <v>0.73935851846635925</v>
      </c>
      <c r="N206" s="14">
        <v>2629.9998867511749</v>
      </c>
      <c r="O206" s="14">
        <v>8109.059627532959</v>
      </c>
      <c r="P206" s="14">
        <v>3775.6498765945435</v>
      </c>
      <c r="Q206" s="14">
        <v>63.399996042251587</v>
      </c>
      <c r="R206" s="14">
        <v>1091.1999568939209</v>
      </c>
      <c r="S206" s="14">
        <f t="shared" si="37"/>
        <v>15669.30934381485</v>
      </c>
      <c r="T206" s="20">
        <f t="shared" si="38"/>
        <v>42.436766819904861</v>
      </c>
      <c r="U206" s="14">
        <v>79534.906566143036</v>
      </c>
      <c r="V206" s="20">
        <f t="shared" si="39"/>
        <v>215.40223694177223</v>
      </c>
    </row>
    <row r="207" spans="1:22" x14ac:dyDescent="0.25">
      <c r="A207" s="9" t="s">
        <v>65</v>
      </c>
      <c r="B207" s="33">
        <v>225385</v>
      </c>
      <c r="C207" s="13">
        <v>189</v>
      </c>
      <c r="D207" s="13">
        <v>1018</v>
      </c>
      <c r="E207" s="14">
        <v>303861.4040000001</v>
      </c>
      <c r="F207" s="13">
        <v>259</v>
      </c>
      <c r="G207" s="30">
        <f t="shared" si="30"/>
        <v>1.3703703703703705</v>
      </c>
      <c r="H207" s="14">
        <f t="shared" si="31"/>
        <v>1607.7322962962969</v>
      </c>
      <c r="I207" s="14">
        <f t="shared" si="32"/>
        <v>298.48860903732822</v>
      </c>
      <c r="J207" s="14">
        <f t="shared" si="33"/>
        <v>1173.2100540540544</v>
      </c>
      <c r="K207" s="14">
        <f t="shared" si="34"/>
        <v>1348.1882290303263</v>
      </c>
      <c r="L207" s="27">
        <f t="shared" si="35"/>
        <v>1.1491447966812345</v>
      </c>
      <c r="M207" s="27">
        <f t="shared" si="36"/>
        <v>0.83856512190252241</v>
      </c>
      <c r="N207" s="14">
        <v>18274.169343948364</v>
      </c>
      <c r="O207" s="14">
        <v>104.67999267578125</v>
      </c>
      <c r="P207" s="14">
        <v>30</v>
      </c>
      <c r="Q207" s="14">
        <v>913.92998456954956</v>
      </c>
      <c r="R207" s="14">
        <v>16</v>
      </c>
      <c r="S207" s="14">
        <f t="shared" si="37"/>
        <v>19338.779321193695</v>
      </c>
      <c r="T207" s="20">
        <f t="shared" si="38"/>
        <v>85.803311317051694</v>
      </c>
      <c r="U207" s="14">
        <v>30160.128831863403</v>
      </c>
      <c r="V207" s="20">
        <f t="shared" si="39"/>
        <v>133.8160429126313</v>
      </c>
    </row>
    <row r="208" spans="1:22" x14ac:dyDescent="0.25">
      <c r="A208" s="9" t="s">
        <v>139</v>
      </c>
      <c r="B208" s="33">
        <v>164970</v>
      </c>
      <c r="C208" s="13">
        <v>206</v>
      </c>
      <c r="D208" s="13">
        <v>1449</v>
      </c>
      <c r="E208" s="14">
        <v>249905.56719999967</v>
      </c>
      <c r="F208" s="13">
        <v>405</v>
      </c>
      <c r="G208" s="30">
        <f t="shared" si="30"/>
        <v>1.9660194174757282</v>
      </c>
      <c r="H208" s="14">
        <f t="shared" si="31"/>
        <v>1213.1338213592217</v>
      </c>
      <c r="I208" s="14">
        <f t="shared" si="32"/>
        <v>172.46761021394042</v>
      </c>
      <c r="J208" s="14">
        <f t="shared" si="33"/>
        <v>617.0507832098757</v>
      </c>
      <c r="K208" s="14">
        <f t="shared" si="34"/>
        <v>1514.8546232648341</v>
      </c>
      <c r="L208" s="27">
        <f t="shared" si="35"/>
        <v>2.4549918166939442</v>
      </c>
      <c r="M208" s="27">
        <f t="shared" si="36"/>
        <v>1.2487118870097593</v>
      </c>
      <c r="N208" s="14">
        <v>982.68996810913086</v>
      </c>
      <c r="O208" s="14">
        <v>0</v>
      </c>
      <c r="P208" s="14">
        <v>742.98997592926025</v>
      </c>
      <c r="Q208" s="14">
        <v>24125.429061889648</v>
      </c>
      <c r="R208" s="14">
        <v>0</v>
      </c>
      <c r="S208" s="14">
        <f t="shared" si="37"/>
        <v>25851.10900592804</v>
      </c>
      <c r="T208" s="20">
        <f t="shared" si="38"/>
        <v>156.70187916547275</v>
      </c>
      <c r="U208" s="14">
        <v>56676.337630271912</v>
      </c>
      <c r="V208" s="20">
        <f t="shared" si="39"/>
        <v>343.55541995679164</v>
      </c>
    </row>
    <row r="209" spans="1:22" x14ac:dyDescent="0.25">
      <c r="A209" s="9" t="s">
        <v>140</v>
      </c>
      <c r="B209" s="33">
        <v>237031</v>
      </c>
      <c r="C209" s="13">
        <v>283</v>
      </c>
      <c r="D209" s="13">
        <v>2392</v>
      </c>
      <c r="E209" s="14">
        <v>331971.16109999944</v>
      </c>
      <c r="F209" s="13">
        <v>617</v>
      </c>
      <c r="G209" s="30">
        <f t="shared" si="30"/>
        <v>2.1802120141342756</v>
      </c>
      <c r="H209" s="14">
        <f t="shared" si="31"/>
        <v>1173.0429720848038</v>
      </c>
      <c r="I209" s="14">
        <f t="shared" si="32"/>
        <v>138.78393022575227</v>
      </c>
      <c r="J209" s="14">
        <f t="shared" si="33"/>
        <v>538.0407797406798</v>
      </c>
      <c r="K209" s="14">
        <f t="shared" si="34"/>
        <v>1400.5390058684284</v>
      </c>
      <c r="L209" s="27">
        <f t="shared" si="35"/>
        <v>2.603035046048829</v>
      </c>
      <c r="M209" s="27">
        <f t="shared" si="36"/>
        <v>1.1939366580742603</v>
      </c>
      <c r="N209" s="14">
        <v>1768.3799545764923</v>
      </c>
      <c r="O209" s="14">
        <v>6523.6897315979004</v>
      </c>
      <c r="P209" s="14">
        <v>2076.3698902130127</v>
      </c>
      <c r="Q209" s="14">
        <v>8980.3296220302582</v>
      </c>
      <c r="R209" s="14">
        <v>1826.7599112987518</v>
      </c>
      <c r="S209" s="14">
        <f t="shared" si="37"/>
        <v>21175.529109716415</v>
      </c>
      <c r="T209" s="20">
        <f t="shared" si="38"/>
        <v>89.336538721586692</v>
      </c>
      <c r="U209" s="14">
        <v>80246.91652238369</v>
      </c>
      <c r="V209" s="20">
        <f t="shared" si="39"/>
        <v>338.55030153179831</v>
      </c>
    </row>
    <row r="210" spans="1:22" x14ac:dyDescent="0.25">
      <c r="A210" s="9" t="s">
        <v>180</v>
      </c>
      <c r="B210" s="33">
        <v>320637</v>
      </c>
      <c r="C210" s="13">
        <v>363</v>
      </c>
      <c r="D210" s="13">
        <v>2025</v>
      </c>
      <c r="E210" s="14">
        <v>524528.71809999971</v>
      </c>
      <c r="F210" s="13">
        <v>506</v>
      </c>
      <c r="G210" s="30">
        <f t="shared" si="30"/>
        <v>1.393939393939394</v>
      </c>
      <c r="H210" s="14">
        <f t="shared" si="31"/>
        <v>1444.9826944903573</v>
      </c>
      <c r="I210" s="14">
        <f t="shared" si="32"/>
        <v>259.02652745679001</v>
      </c>
      <c r="J210" s="14">
        <f t="shared" si="33"/>
        <v>1036.6180199604737</v>
      </c>
      <c r="K210" s="14">
        <f t="shared" si="34"/>
        <v>1635.895789007506</v>
      </c>
      <c r="L210" s="27">
        <f t="shared" si="35"/>
        <v>1.5781085776126897</v>
      </c>
      <c r="M210" s="27">
        <f t="shared" si="36"/>
        <v>1.13212137089606</v>
      </c>
      <c r="N210" s="14">
        <v>2620.6399581432343</v>
      </c>
      <c r="O210" s="14">
        <v>31972.728746414185</v>
      </c>
      <c r="P210" s="14">
        <v>8588.9196767807007</v>
      </c>
      <c r="Q210" s="14">
        <v>147.20999145507812</v>
      </c>
      <c r="R210" s="14">
        <v>0</v>
      </c>
      <c r="S210" s="14">
        <f t="shared" si="37"/>
        <v>43329.498372793198</v>
      </c>
      <c r="T210" s="20">
        <f t="shared" si="38"/>
        <v>135.13567795604749</v>
      </c>
      <c r="U210" s="14">
        <v>40430.888220787048</v>
      </c>
      <c r="V210" s="20">
        <f t="shared" si="39"/>
        <v>126.09551680182589</v>
      </c>
    </row>
    <row r="211" spans="1:22" x14ac:dyDescent="0.25">
      <c r="A211" s="9" t="s">
        <v>229</v>
      </c>
      <c r="B211" s="33">
        <v>472137</v>
      </c>
      <c r="C211" s="13">
        <v>435</v>
      </c>
      <c r="D211" s="13">
        <v>3179</v>
      </c>
      <c r="E211" s="14">
        <v>656318.56539999985</v>
      </c>
      <c r="F211" s="13">
        <v>712</v>
      </c>
      <c r="G211" s="30">
        <f t="shared" si="30"/>
        <v>1.6367816091954024</v>
      </c>
      <c r="H211" s="14">
        <f t="shared" si="31"/>
        <v>1508.7783112643674</v>
      </c>
      <c r="I211" s="14">
        <f t="shared" si="32"/>
        <v>206.45440874488827</v>
      </c>
      <c r="J211" s="14">
        <f t="shared" si="33"/>
        <v>921.79573792134806</v>
      </c>
      <c r="K211" s="14">
        <f t="shared" si="34"/>
        <v>1390.1019521876062</v>
      </c>
      <c r="L211" s="27">
        <f t="shared" si="35"/>
        <v>1.5080368621819513</v>
      </c>
      <c r="M211" s="27">
        <f t="shared" si="36"/>
        <v>0.92134274585554621</v>
      </c>
      <c r="N211" s="14">
        <v>3773.8698742389679</v>
      </c>
      <c r="O211" s="14">
        <v>84610.786460876465</v>
      </c>
      <c r="P211" s="14">
        <v>5698.6397936344147</v>
      </c>
      <c r="Q211" s="14">
        <v>8720.199613571167</v>
      </c>
      <c r="R211" s="14">
        <v>2481.2899026870728</v>
      </c>
      <c r="S211" s="14">
        <f t="shared" si="37"/>
        <v>105284.78564500809</v>
      </c>
      <c r="T211" s="20">
        <f t="shared" si="38"/>
        <v>222.99626092640079</v>
      </c>
      <c r="U211" s="14">
        <v>120496.14485931396</v>
      </c>
      <c r="V211" s="20">
        <f t="shared" si="39"/>
        <v>255.21436544755858</v>
      </c>
    </row>
    <row r="212" spans="1:22" x14ac:dyDescent="0.25">
      <c r="A212" s="9" t="s">
        <v>267</v>
      </c>
      <c r="B212" s="33">
        <v>150364</v>
      </c>
      <c r="C212" s="13">
        <v>171</v>
      </c>
      <c r="D212" s="13">
        <v>1343</v>
      </c>
      <c r="E212" s="14">
        <v>276546.74990000005</v>
      </c>
      <c r="F212" s="13">
        <v>259</v>
      </c>
      <c r="G212" s="30">
        <f t="shared" si="30"/>
        <v>1.5146198830409356</v>
      </c>
      <c r="H212" s="14">
        <f t="shared" si="31"/>
        <v>1617.2324555555558</v>
      </c>
      <c r="I212" s="14">
        <f t="shared" si="32"/>
        <v>205.91716299329863</v>
      </c>
      <c r="J212" s="14">
        <f t="shared" si="33"/>
        <v>1067.7480691119692</v>
      </c>
      <c r="K212" s="14">
        <f t="shared" si="34"/>
        <v>1839.1819178792798</v>
      </c>
      <c r="L212" s="27">
        <f t="shared" si="35"/>
        <v>1.7224867654491767</v>
      </c>
      <c r="M212" s="27">
        <f t="shared" si="36"/>
        <v>1.1372402968795723</v>
      </c>
      <c r="N212" s="14">
        <v>432.29999995231628</v>
      </c>
      <c r="O212" s="14">
        <v>34.879997253417969</v>
      </c>
      <c r="P212" s="14">
        <v>26.879999160766602</v>
      </c>
      <c r="Q212" s="14">
        <v>595.92994320392609</v>
      </c>
      <c r="R212" s="14">
        <v>21.959999084472656</v>
      </c>
      <c r="S212" s="14">
        <f t="shared" si="37"/>
        <v>1111.9499386548996</v>
      </c>
      <c r="T212" s="20">
        <f t="shared" si="38"/>
        <v>7.3950542593632758</v>
      </c>
      <c r="U212" s="14">
        <v>12905.409512519836</v>
      </c>
      <c r="V212" s="20">
        <f t="shared" si="39"/>
        <v>85.827787984622887</v>
      </c>
    </row>
    <row r="213" spans="1:22" x14ac:dyDescent="0.25">
      <c r="A213" s="9" t="s">
        <v>154</v>
      </c>
      <c r="B213" s="33">
        <v>331261</v>
      </c>
      <c r="C213" s="13">
        <v>414</v>
      </c>
      <c r="D213" s="13">
        <v>3131</v>
      </c>
      <c r="E213" s="14">
        <v>529775.5906999975</v>
      </c>
      <c r="F213" s="13">
        <v>854</v>
      </c>
      <c r="G213" s="30">
        <f t="shared" si="30"/>
        <v>2.0628019323671496</v>
      </c>
      <c r="H213" s="14">
        <f t="shared" si="31"/>
        <v>1279.6511852656945</v>
      </c>
      <c r="I213" s="14">
        <f t="shared" si="32"/>
        <v>169.20331865218699</v>
      </c>
      <c r="J213" s="14">
        <f t="shared" si="33"/>
        <v>620.34612494144903</v>
      </c>
      <c r="K213" s="14">
        <f t="shared" si="34"/>
        <v>1599.2694301472177</v>
      </c>
      <c r="L213" s="27">
        <f t="shared" si="35"/>
        <v>2.5780275975741183</v>
      </c>
      <c r="M213" s="27">
        <f t="shared" si="36"/>
        <v>1.2497698189645021</v>
      </c>
      <c r="N213" s="14">
        <v>12740.739667892456</v>
      </c>
      <c r="O213" s="14">
        <v>4600.9098167419434</v>
      </c>
      <c r="P213" s="14">
        <v>1231.6299614906311</v>
      </c>
      <c r="Q213" s="14">
        <v>4437.3698148727417</v>
      </c>
      <c r="R213" s="14">
        <v>213.80999183654785</v>
      </c>
      <c r="S213" s="14">
        <f t="shared" si="37"/>
        <v>23224.45925283432</v>
      </c>
      <c r="T213" s="20">
        <f t="shared" si="38"/>
        <v>70.109246946771037</v>
      </c>
      <c r="U213" s="14">
        <v>43026.938164710999</v>
      </c>
      <c r="V213" s="20">
        <f t="shared" si="39"/>
        <v>129.8883302432553</v>
      </c>
    </row>
    <row r="214" spans="1:22" x14ac:dyDescent="0.25">
      <c r="A214" s="9" t="s">
        <v>268</v>
      </c>
      <c r="B214" s="33">
        <v>154497</v>
      </c>
      <c r="C214" s="13">
        <v>105</v>
      </c>
      <c r="D214" s="13">
        <v>837</v>
      </c>
      <c r="E214" s="14">
        <v>167711.62710000007</v>
      </c>
      <c r="F214" s="13">
        <v>155</v>
      </c>
      <c r="G214" s="30">
        <f t="shared" si="30"/>
        <v>1.4761904761904763</v>
      </c>
      <c r="H214" s="14">
        <f t="shared" si="31"/>
        <v>1597.253591428572</v>
      </c>
      <c r="I214" s="14">
        <f t="shared" si="32"/>
        <v>200.37231433691764</v>
      </c>
      <c r="J214" s="14">
        <f t="shared" si="33"/>
        <v>1082.0104974193553</v>
      </c>
      <c r="K214" s="14">
        <f t="shared" si="34"/>
        <v>1085.5332278296669</v>
      </c>
      <c r="L214" s="27">
        <f t="shared" si="35"/>
        <v>1.0032557266484139</v>
      </c>
      <c r="M214" s="27">
        <f t="shared" si="36"/>
        <v>0.67962484708440929</v>
      </c>
      <c r="N214" s="14">
        <v>1910.5899348258972</v>
      </c>
      <c r="O214" s="14">
        <v>7941.6196212768555</v>
      </c>
      <c r="P214" s="14">
        <v>233.09999847412109</v>
      </c>
      <c r="Q214" s="14">
        <v>609.79996204376221</v>
      </c>
      <c r="R214" s="14">
        <v>46.799999237060547</v>
      </c>
      <c r="S214" s="14">
        <f t="shared" si="37"/>
        <v>10741.909515857697</v>
      </c>
      <c r="T214" s="20">
        <f t="shared" si="38"/>
        <v>69.528272496279513</v>
      </c>
      <c r="U214" s="14">
        <v>21593.529207706451</v>
      </c>
      <c r="V214" s="20">
        <f t="shared" si="39"/>
        <v>139.76665700762118</v>
      </c>
    </row>
    <row r="215" spans="1:22" x14ac:dyDescent="0.25">
      <c r="A215" s="9" t="s">
        <v>87</v>
      </c>
      <c r="B215" s="33">
        <v>261600</v>
      </c>
      <c r="C215" s="13">
        <v>251</v>
      </c>
      <c r="D215" s="13">
        <v>2001</v>
      </c>
      <c r="E215" s="14">
        <v>408866.64530000009</v>
      </c>
      <c r="F215" s="13">
        <v>414</v>
      </c>
      <c r="G215" s="30">
        <f t="shared" si="30"/>
        <v>1.6494023904382471</v>
      </c>
      <c r="H215" s="14">
        <f t="shared" si="31"/>
        <v>1628.9507780876497</v>
      </c>
      <c r="I215" s="14">
        <f t="shared" si="32"/>
        <v>204.3311570714643</v>
      </c>
      <c r="J215" s="14">
        <f t="shared" si="33"/>
        <v>987.60059251207747</v>
      </c>
      <c r="K215" s="14">
        <f t="shared" si="34"/>
        <v>1562.9458918195721</v>
      </c>
      <c r="L215" s="27">
        <f t="shared" si="35"/>
        <v>1.5825688073394495</v>
      </c>
      <c r="M215" s="27">
        <f t="shared" si="36"/>
        <v>0.95948012232415891</v>
      </c>
      <c r="N215" s="14">
        <v>40736.838697433472</v>
      </c>
      <c r="O215" s="14">
        <v>24161.959087371826</v>
      </c>
      <c r="P215" s="14">
        <v>32222.218653678894</v>
      </c>
      <c r="Q215" s="14">
        <v>69711.417269706726</v>
      </c>
      <c r="R215" s="14">
        <v>1631.5599584579468</v>
      </c>
      <c r="S215" s="14">
        <f t="shared" si="37"/>
        <v>168463.99366664886</v>
      </c>
      <c r="T215" s="20">
        <f t="shared" si="38"/>
        <v>643.97551095813776</v>
      </c>
      <c r="U215" s="14">
        <v>49142.028074264526</v>
      </c>
      <c r="V215" s="20">
        <f t="shared" si="39"/>
        <v>187.85178927471148</v>
      </c>
    </row>
    <row r="216" spans="1:22" x14ac:dyDescent="0.25">
      <c r="A216" s="9" t="s">
        <v>80</v>
      </c>
      <c r="B216" s="33">
        <v>112205</v>
      </c>
      <c r="C216" s="13">
        <v>81</v>
      </c>
      <c r="D216" s="13">
        <v>458</v>
      </c>
      <c r="E216" s="14">
        <v>128037.41520000012</v>
      </c>
      <c r="F216" s="13">
        <v>116</v>
      </c>
      <c r="G216" s="30">
        <f t="shared" si="30"/>
        <v>1.4320987654320987</v>
      </c>
      <c r="H216" s="14">
        <f t="shared" si="31"/>
        <v>1580.7088296296311</v>
      </c>
      <c r="I216" s="14">
        <f t="shared" si="32"/>
        <v>279.55767510917059</v>
      </c>
      <c r="J216" s="14">
        <f t="shared" si="33"/>
        <v>1103.7708206896561</v>
      </c>
      <c r="K216" s="14">
        <f t="shared" si="34"/>
        <v>1141.1025818813789</v>
      </c>
      <c r="L216" s="27">
        <f t="shared" si="35"/>
        <v>1.0338220221915244</v>
      </c>
      <c r="M216" s="27">
        <f t="shared" si="36"/>
        <v>0.72189296377166789</v>
      </c>
      <c r="N216" s="14">
        <v>1890.6499633789062</v>
      </c>
      <c r="O216" s="14">
        <v>4467.1497917175293</v>
      </c>
      <c r="P216" s="14">
        <v>7467.5097236633301</v>
      </c>
      <c r="Q216" s="14">
        <v>10937.58963394165</v>
      </c>
      <c r="R216" s="14">
        <v>1551.0799312591553</v>
      </c>
      <c r="S216" s="14">
        <f t="shared" si="37"/>
        <v>26313.979043960571</v>
      </c>
      <c r="T216" s="20">
        <f t="shared" si="38"/>
        <v>234.51699161321307</v>
      </c>
      <c r="U216" s="14">
        <v>24830.168952465057</v>
      </c>
      <c r="V216" s="20">
        <f t="shared" si="39"/>
        <v>221.29289204995374</v>
      </c>
    </row>
    <row r="217" spans="1:22" s="45" customFormat="1" ht="30.75" customHeight="1" x14ac:dyDescent="0.25">
      <c r="A217" s="38" t="s">
        <v>316</v>
      </c>
      <c r="B217" s="42">
        <f>AVERAGE(B6:B216)</f>
        <v>264039.1279620853</v>
      </c>
      <c r="C217" s="42">
        <f t="shared" ref="C217:E217" si="40">AVERAGE(C6:C216)</f>
        <v>271.02843601895734</v>
      </c>
      <c r="D217" s="42">
        <f t="shared" si="40"/>
        <v>1743.7014218009479</v>
      </c>
      <c r="E217" s="43">
        <f t="shared" si="40"/>
        <v>391669.62978009484</v>
      </c>
      <c r="F217" s="42">
        <f>AVERAGE(F6:F216)</f>
        <v>424.86255924170615</v>
      </c>
      <c r="G217" s="46">
        <f t="shared" ref="G217" si="41">AVERAGE(G6:G216)</f>
        <v>1.5694174887969525</v>
      </c>
      <c r="H217" s="43">
        <f t="shared" ref="H217" si="42">AVERAGE(H6:H216)</f>
        <v>1451.4619429085842</v>
      </c>
      <c r="I217" s="43">
        <f>AVERAGE(I6:I216)</f>
        <v>232.35525960995636</v>
      </c>
      <c r="J217" s="43">
        <f t="shared" ref="J217" si="43">AVERAGE(J6:J216)</f>
        <v>945.61331183895413</v>
      </c>
      <c r="K217" s="43">
        <f t="shared" ref="K217:L217" si="44">AVERAGE(K6:K216)</f>
        <v>1501.7961338586319</v>
      </c>
      <c r="L217" s="46">
        <f t="shared" si="44"/>
        <v>1.641731911505613</v>
      </c>
      <c r="M217" s="46">
        <f t="shared" ref="M217" si="45">AVERAGE(M6:M216)</f>
        <v>1.0478682227872655</v>
      </c>
      <c r="N217" s="43">
        <f t="shared" ref="N217" si="46">AVERAGE(N6:N216)</f>
        <v>12133.822080049469</v>
      </c>
      <c r="O217" s="43">
        <f t="shared" ref="O217:P217" si="47">AVERAGE(O6:O216)</f>
        <v>16302.507056498273</v>
      </c>
      <c r="P217" s="43">
        <f t="shared" si="47"/>
        <v>8504.5339791560054</v>
      </c>
      <c r="Q217" s="43">
        <f t="shared" ref="Q217" si="48">AVERAGE(Q6:Q216)</f>
        <v>6549.9921620084215</v>
      </c>
      <c r="R217" s="43">
        <f t="shared" ref="R217:S217" si="49">AVERAGE(R6:R216)</f>
        <v>5036.6903621766241</v>
      </c>
      <c r="S217" s="43">
        <f t="shared" si="49"/>
        <v>48527.545639888791</v>
      </c>
      <c r="T217" s="44">
        <f t="shared" ref="T217" si="50">AVERAGE(T6:T216)</f>
        <v>186.81443844643164</v>
      </c>
      <c r="U217" s="43">
        <f t="shared" ref="U217:V217" si="51">AVERAGE(U6:U216)</f>
        <v>53878.141287854713</v>
      </c>
      <c r="V217" s="44">
        <f t="shared" si="51"/>
        <v>199.26386479114396</v>
      </c>
    </row>
  </sheetData>
  <sortState ref="A3:M213">
    <sortCondition ref="A3:A213"/>
  </sortState>
  <mergeCells count="4">
    <mergeCell ref="A1:V1"/>
    <mergeCell ref="J2:V4"/>
    <mergeCell ref="C3:E3"/>
    <mergeCell ref="C4:E4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"/>
  <sheetViews>
    <sheetView workbookViewId="0">
      <selection sqref="A1:XFD3"/>
    </sheetView>
  </sheetViews>
  <sheetFormatPr defaultRowHeight="15" x14ac:dyDescent="0.25"/>
  <cols>
    <col min="1" max="1" width="51.7109375" style="1" customWidth="1"/>
    <col min="2" max="2" width="18.5703125" style="1" customWidth="1"/>
    <col min="3" max="3" width="11.7109375" style="1" customWidth="1"/>
    <col min="4" max="4" width="20.28515625" style="1" customWidth="1"/>
    <col min="5" max="5" width="16.85546875" style="1" customWidth="1"/>
    <col min="6" max="6" width="16.85546875" style="1" hidden="1" customWidth="1"/>
    <col min="7" max="7" width="14" style="1" hidden="1" customWidth="1"/>
    <col min="8" max="8" width="11.140625" style="1" hidden="1" customWidth="1"/>
    <col min="9" max="9" width="13.85546875" style="1" hidden="1" customWidth="1"/>
    <col min="10" max="10" width="13.28515625" style="1" hidden="1" customWidth="1"/>
    <col min="11" max="11" width="14" style="1" hidden="1" customWidth="1"/>
    <col min="12" max="12" width="12.140625" style="1" hidden="1" customWidth="1"/>
    <col min="13" max="13" width="13.85546875" style="1" hidden="1" customWidth="1"/>
    <col min="14" max="16384" width="9.140625" style="1"/>
  </cols>
  <sheetData>
    <row r="1" spans="1:13" ht="42.75" customHeight="1" x14ac:dyDescent="0.25">
      <c r="A1" s="28" t="s">
        <v>0</v>
      </c>
      <c r="B1" s="4" t="s" vm="2">
        <v>20</v>
      </c>
      <c r="C1" s="73" t="s">
        <v>314</v>
      </c>
      <c r="D1" s="74"/>
      <c r="E1" s="75"/>
      <c r="F1" s="3"/>
      <c r="G1" s="3"/>
      <c r="H1" s="3"/>
      <c r="I1" s="3"/>
      <c r="J1" s="53"/>
      <c r="K1" s="53"/>
      <c r="L1" s="53"/>
      <c r="M1" s="54"/>
    </row>
    <row r="2" spans="1:13" ht="30" customHeight="1" x14ac:dyDescent="0.25">
      <c r="A2" s="28" t="s">
        <v>6</v>
      </c>
      <c r="B2" s="4" t="s" vm="3">
        <v>23</v>
      </c>
      <c r="C2" s="3"/>
      <c r="D2" s="3"/>
      <c r="E2" s="35"/>
      <c r="F2" s="3"/>
      <c r="G2" s="3"/>
      <c r="H2" s="3"/>
      <c r="I2" s="3"/>
      <c r="J2" s="55"/>
      <c r="K2" s="55"/>
      <c r="L2" s="55"/>
      <c r="M2" s="56"/>
    </row>
    <row r="3" spans="1:13" x14ac:dyDescent="0.25">
      <c r="A3" s="9" t="s">
        <v>74</v>
      </c>
      <c r="B3" s="29" t="s" vm="4">
        <v>17</v>
      </c>
      <c r="C3" s="2"/>
      <c r="D3" s="3"/>
      <c r="E3" s="36"/>
      <c r="F3" s="3"/>
      <c r="G3" s="3"/>
      <c r="H3" s="3"/>
      <c r="I3" s="3"/>
      <c r="J3" s="55"/>
      <c r="K3" s="55"/>
      <c r="L3" s="55"/>
      <c r="M3" s="56"/>
    </row>
    <row r="4" spans="1:13" x14ac:dyDescent="0.25">
      <c r="A4" s="61"/>
      <c r="B4" s="62"/>
      <c r="C4" s="6"/>
      <c r="D4" s="7"/>
      <c r="E4" s="37"/>
      <c r="F4" s="7"/>
      <c r="G4" s="7"/>
      <c r="H4" s="7"/>
      <c r="I4" s="7"/>
      <c r="J4" s="57"/>
      <c r="K4" s="57"/>
      <c r="L4" s="57"/>
      <c r="M4" s="58"/>
    </row>
    <row r="5" spans="1:13" x14ac:dyDescent="0.25">
      <c r="A5" s="4"/>
      <c r="B5" s="22" t="s">
        <v>7</v>
      </c>
      <c r="C5" s="4"/>
      <c r="D5" s="4"/>
      <c r="E5" s="4"/>
      <c r="F5" s="4"/>
      <c r="G5" s="4"/>
      <c r="H5" s="4"/>
      <c r="I5" s="4"/>
      <c r="J5"/>
      <c r="K5"/>
      <c r="L5"/>
      <c r="M5"/>
    </row>
    <row r="6" spans="1:13" x14ac:dyDescent="0.25">
      <c r="A6" s="4"/>
      <c r="B6" s="4" t="s">
        <v>21</v>
      </c>
      <c r="C6" s="4"/>
      <c r="D6" s="4"/>
      <c r="E6" s="4"/>
      <c r="F6" s="8" t="s">
        <v>8</v>
      </c>
      <c r="G6" s="8" t="s">
        <v>9</v>
      </c>
      <c r="H6" s="8" t="s">
        <v>10</v>
      </c>
      <c r="I6" s="8" t="s">
        <v>11</v>
      </c>
      <c r="J6"/>
      <c r="K6"/>
      <c r="L6"/>
      <c r="M6"/>
    </row>
    <row r="7" spans="1:13" x14ac:dyDescent="0.25">
      <c r="A7" s="34" t="s">
        <v>12</v>
      </c>
      <c r="B7" s="10" t="s">
        <v>13</v>
      </c>
      <c r="C7" s="11" t="s">
        <v>14</v>
      </c>
      <c r="D7" s="11" t="s">
        <v>15</v>
      </c>
      <c r="E7" s="11" t="s">
        <v>16</v>
      </c>
      <c r="F7" s="12"/>
      <c r="G7" s="12"/>
      <c r="H7" s="12"/>
      <c r="I7" s="12"/>
      <c r="J7"/>
      <c r="K7"/>
      <c r="L7"/>
      <c r="M7"/>
    </row>
    <row r="8" spans="1:13" ht="15" hidden="1" customHeight="1" x14ac:dyDescent="0.25">
      <c r="A8" s="1" t="s">
        <v>295</v>
      </c>
      <c r="B8" s="13" t="s">
        <v>25</v>
      </c>
      <c r="C8" s="13">
        <v>16</v>
      </c>
      <c r="D8" s="13">
        <v>6090.5884999999998</v>
      </c>
      <c r="E8" s="13" t="s">
        <v>26</v>
      </c>
      <c r="F8" s="15" t="s">
        <v>25</v>
      </c>
      <c r="G8" s="16">
        <v>16</v>
      </c>
      <c r="H8" s="23">
        <v>6090.5884999999998</v>
      </c>
      <c r="I8" s="16" t="s">
        <v>26</v>
      </c>
      <c r="J8"/>
      <c r="K8"/>
      <c r="L8"/>
      <c r="M8"/>
    </row>
    <row r="9" spans="1:13" ht="15" hidden="1" customHeight="1" x14ac:dyDescent="0.25">
      <c r="A9" s="1" t="s">
        <v>296</v>
      </c>
      <c r="B9" s="13" t="s">
        <v>25</v>
      </c>
      <c r="C9" s="13">
        <v>21</v>
      </c>
      <c r="D9" s="13">
        <v>12759.1554</v>
      </c>
      <c r="E9" s="13" t="s">
        <v>26</v>
      </c>
      <c r="F9" s="17" t="s">
        <v>25</v>
      </c>
      <c r="G9" s="13">
        <v>21</v>
      </c>
      <c r="H9" s="14">
        <v>12759.1554</v>
      </c>
      <c r="I9" s="13" t="s">
        <v>26</v>
      </c>
      <c r="J9"/>
      <c r="K9"/>
      <c r="L9"/>
      <c r="M9"/>
    </row>
    <row r="10" spans="1:13" ht="15" hidden="1" customHeight="1" x14ac:dyDescent="0.25">
      <c r="A10" s="1" t="s">
        <v>297</v>
      </c>
      <c r="B10" s="13" t="s">
        <v>26</v>
      </c>
      <c r="C10" s="13">
        <v>21</v>
      </c>
      <c r="D10" s="13">
        <v>786.57650000000001</v>
      </c>
      <c r="E10" s="13" t="s">
        <v>25</v>
      </c>
      <c r="F10" s="17" t="s">
        <v>26</v>
      </c>
      <c r="G10" s="13">
        <v>21</v>
      </c>
      <c r="H10" s="14">
        <v>786.57650000000001</v>
      </c>
      <c r="I10" s="13" t="s">
        <v>25</v>
      </c>
      <c r="J10"/>
      <c r="K10"/>
      <c r="L10"/>
      <c r="M10"/>
    </row>
    <row r="11" spans="1:13" hidden="1" x14ac:dyDescent="0.25">
      <c r="A11" s="1" t="s">
        <v>298</v>
      </c>
      <c r="B11" s="13">
        <v>8</v>
      </c>
      <c r="C11" s="13">
        <v>85</v>
      </c>
      <c r="D11" s="13">
        <v>26522.901899999997</v>
      </c>
      <c r="E11" s="13">
        <v>14</v>
      </c>
      <c r="F11" s="17">
        <v>8</v>
      </c>
      <c r="G11" s="13">
        <v>85</v>
      </c>
      <c r="H11" s="14">
        <v>26522.901899999997</v>
      </c>
      <c r="I11" s="13">
        <v>14</v>
      </c>
      <c r="J11"/>
      <c r="K11"/>
      <c r="L11"/>
      <c r="M11"/>
    </row>
    <row r="12" spans="1:13" hidden="1" x14ac:dyDescent="0.25">
      <c r="A12" s="1" t="s">
        <v>299</v>
      </c>
      <c r="B12" s="13" t="s">
        <v>25</v>
      </c>
      <c r="C12" s="13" t="s">
        <v>26</v>
      </c>
      <c r="D12" s="13">
        <v>3438.5824999999995</v>
      </c>
      <c r="E12" s="13" t="s">
        <v>25</v>
      </c>
      <c r="F12" s="17" t="s">
        <v>25</v>
      </c>
      <c r="G12" s="13" t="s">
        <v>26</v>
      </c>
      <c r="H12" s="14">
        <v>3438.5824999999995</v>
      </c>
      <c r="I12" s="13" t="s">
        <v>25</v>
      </c>
      <c r="J12"/>
      <c r="K12"/>
      <c r="L12"/>
      <c r="M12"/>
    </row>
    <row r="13" spans="1:13" x14ac:dyDescent="0.25">
      <c r="A13" s="1" t="s">
        <v>300</v>
      </c>
      <c r="B13" s="13" t="s">
        <v>25</v>
      </c>
      <c r="C13" s="13">
        <v>45</v>
      </c>
      <c r="D13" s="13">
        <v>5700.8864000000003</v>
      </c>
      <c r="E13" s="13" t="s">
        <v>26</v>
      </c>
      <c r="F13" s="17" t="s">
        <v>25</v>
      </c>
      <c r="G13" s="13">
        <v>45</v>
      </c>
      <c r="H13" s="14">
        <v>5700.8864000000003</v>
      </c>
      <c r="I13" s="13" t="s">
        <v>26</v>
      </c>
      <c r="J13"/>
      <c r="K13"/>
      <c r="L13"/>
      <c r="M13"/>
    </row>
    <row r="14" spans="1:13" x14ac:dyDescent="0.25">
      <c r="A14" s="1" t="s">
        <v>301</v>
      </c>
      <c r="B14" s="13" t="s">
        <v>25</v>
      </c>
      <c r="C14" s="13">
        <v>6</v>
      </c>
      <c r="D14" s="13">
        <v>820.18119999999999</v>
      </c>
      <c r="E14" s="13" t="s">
        <v>26</v>
      </c>
      <c r="F14" s="17" t="s">
        <v>25</v>
      </c>
      <c r="G14" s="13">
        <v>6</v>
      </c>
      <c r="H14" s="14">
        <v>820.18119999999999</v>
      </c>
      <c r="I14" s="13" t="s">
        <v>26</v>
      </c>
      <c r="J14"/>
      <c r="K14"/>
      <c r="L14"/>
      <c r="M14"/>
    </row>
    <row r="15" spans="1:13" x14ac:dyDescent="0.25">
      <c r="A15" s="1" t="s">
        <v>302</v>
      </c>
      <c r="B15" s="13" t="s">
        <v>25</v>
      </c>
      <c r="C15" s="13" t="s">
        <v>25</v>
      </c>
      <c r="D15" s="13">
        <v>6835.5367999999999</v>
      </c>
      <c r="E15" s="13" t="s">
        <v>26</v>
      </c>
      <c r="F15" s="17" t="s">
        <v>25</v>
      </c>
      <c r="G15" s="13" t="s">
        <v>25</v>
      </c>
      <c r="H15" s="14">
        <v>6835.5367999999999</v>
      </c>
      <c r="I15" s="13" t="s">
        <v>26</v>
      </c>
      <c r="J15"/>
      <c r="K15"/>
      <c r="L15"/>
      <c r="M15"/>
    </row>
    <row r="16" spans="1:13" x14ac:dyDescent="0.25">
      <c r="A16" s="1" t="s">
        <v>303</v>
      </c>
      <c r="B16" s="13" t="s">
        <v>25</v>
      </c>
      <c r="C16" s="13" t="s">
        <v>25</v>
      </c>
      <c r="D16" s="13">
        <v>7138.5681000000004</v>
      </c>
      <c r="E16" s="13" t="s">
        <v>26</v>
      </c>
      <c r="F16" s="17" t="s">
        <v>25</v>
      </c>
      <c r="G16" s="13" t="s">
        <v>25</v>
      </c>
      <c r="H16" s="14">
        <v>7138.5681000000004</v>
      </c>
      <c r="I16" s="13" t="s">
        <v>26</v>
      </c>
      <c r="J16"/>
      <c r="K16"/>
      <c r="L16"/>
      <c r="M16"/>
    </row>
    <row r="17" spans="1:13" x14ac:dyDescent="0.25">
      <c r="A17" s="1" t="s">
        <v>304</v>
      </c>
      <c r="B17" s="13" t="s">
        <v>25</v>
      </c>
      <c r="C17" s="13">
        <v>29</v>
      </c>
      <c r="D17" s="13">
        <v>8395.4811000000009</v>
      </c>
      <c r="E17" s="13" t="s">
        <v>26</v>
      </c>
      <c r="F17" s="17" t="s">
        <v>25</v>
      </c>
      <c r="G17" s="13">
        <v>29</v>
      </c>
      <c r="H17" s="14">
        <v>8395.4811000000009</v>
      </c>
      <c r="I17" s="13" t="s">
        <v>26</v>
      </c>
      <c r="J17"/>
      <c r="K17"/>
      <c r="L17"/>
      <c r="M17"/>
    </row>
    <row r="18" spans="1:13" x14ac:dyDescent="0.25">
      <c r="A18" s="1" t="s">
        <v>305</v>
      </c>
      <c r="B18" s="13" t="s">
        <v>25</v>
      </c>
      <c r="C18" s="13">
        <v>60</v>
      </c>
      <c r="D18" s="13">
        <v>10608.023999999999</v>
      </c>
      <c r="E18" s="13" t="s">
        <v>26</v>
      </c>
      <c r="F18" s="17" t="s">
        <v>25</v>
      </c>
      <c r="G18" s="13">
        <v>60</v>
      </c>
      <c r="H18" s="14">
        <v>10608.023999999999</v>
      </c>
      <c r="I18" s="13" t="s">
        <v>26</v>
      </c>
      <c r="J18"/>
      <c r="K18"/>
      <c r="L18"/>
      <c r="M18"/>
    </row>
    <row r="19" spans="1:13" x14ac:dyDescent="0.25">
      <c r="A19" s="1" t="s">
        <v>306</v>
      </c>
      <c r="B19" s="13" t="s">
        <v>25</v>
      </c>
      <c r="C19" s="13">
        <v>26</v>
      </c>
      <c r="D19" s="13">
        <v>10105.9539</v>
      </c>
      <c r="E19" s="13" t="s">
        <v>26</v>
      </c>
      <c r="F19" s="17" t="s">
        <v>25</v>
      </c>
      <c r="G19" s="13">
        <v>26</v>
      </c>
      <c r="H19" s="14">
        <v>10105.9539</v>
      </c>
      <c r="I19" s="13" t="s">
        <v>26</v>
      </c>
      <c r="J19"/>
      <c r="K19"/>
      <c r="L19"/>
      <c r="M19"/>
    </row>
    <row r="20" spans="1:13" x14ac:dyDescent="0.25">
      <c r="A20" s="1" t="s">
        <v>307</v>
      </c>
      <c r="B20" s="13" t="s">
        <v>25</v>
      </c>
      <c r="C20" s="13" t="s">
        <v>26</v>
      </c>
      <c r="D20" s="13">
        <v>786.57650000000001</v>
      </c>
      <c r="E20" s="13" t="s">
        <v>25</v>
      </c>
      <c r="F20" s="17" t="s">
        <v>25</v>
      </c>
      <c r="G20" s="13" t="s">
        <v>26</v>
      </c>
      <c r="H20" s="14">
        <v>786.57650000000001</v>
      </c>
      <c r="I20" s="13" t="s">
        <v>25</v>
      </c>
      <c r="J20"/>
      <c r="K20"/>
      <c r="L20"/>
      <c r="M20"/>
    </row>
    <row r="21" spans="1:13" x14ac:dyDescent="0.25">
      <c r="A21" s="1" t="s">
        <v>308</v>
      </c>
      <c r="B21" s="13" t="s">
        <v>25</v>
      </c>
      <c r="C21" s="13">
        <v>9</v>
      </c>
      <c r="D21" s="13">
        <v>1326.0029999999999</v>
      </c>
      <c r="E21" s="13" t="s">
        <v>26</v>
      </c>
      <c r="F21" s="17" t="s">
        <v>25</v>
      </c>
      <c r="G21" s="13">
        <v>9</v>
      </c>
      <c r="H21" s="14">
        <v>1326.0029999999999</v>
      </c>
      <c r="I21" s="13" t="s">
        <v>26</v>
      </c>
      <c r="J21"/>
      <c r="K21"/>
      <c r="L21"/>
      <c r="M21"/>
    </row>
    <row r="22" spans="1:13" x14ac:dyDescent="0.25">
      <c r="A22" s="1" t="s">
        <v>309</v>
      </c>
      <c r="B22" s="13" t="s">
        <v>25</v>
      </c>
      <c r="C22" s="13">
        <v>28</v>
      </c>
      <c r="D22" s="13">
        <v>5798.3119999999999</v>
      </c>
      <c r="E22" s="13" t="s">
        <v>26</v>
      </c>
      <c r="F22" s="17" t="s">
        <v>25</v>
      </c>
      <c r="G22" s="13">
        <v>28</v>
      </c>
      <c r="H22" s="14">
        <v>5798.3119999999999</v>
      </c>
      <c r="I22" s="13" t="s">
        <v>26</v>
      </c>
      <c r="J22"/>
      <c r="K22"/>
      <c r="L22"/>
      <c r="M22"/>
    </row>
    <row r="23" spans="1:13" x14ac:dyDescent="0.25">
      <c r="A23" s="1" t="s">
        <v>310</v>
      </c>
      <c r="B23" s="13" t="s">
        <v>25</v>
      </c>
      <c r="C23" s="13">
        <v>6</v>
      </c>
      <c r="D23" s="13">
        <v>4439.7800999999999</v>
      </c>
      <c r="E23" s="13" t="s">
        <v>26</v>
      </c>
      <c r="F23" s="17" t="s">
        <v>25</v>
      </c>
      <c r="G23" s="13">
        <v>6</v>
      </c>
      <c r="H23" s="14">
        <v>4439.7800999999999</v>
      </c>
      <c r="I23" s="13" t="s">
        <v>26</v>
      </c>
      <c r="J23"/>
      <c r="K23"/>
      <c r="L23"/>
      <c r="M23"/>
    </row>
    <row r="24" spans="1:13" x14ac:dyDescent="0.25">
      <c r="A24" s="1" t="s">
        <v>311</v>
      </c>
      <c r="B24" s="13" t="s">
        <v>25</v>
      </c>
      <c r="C24" s="13">
        <v>150</v>
      </c>
      <c r="D24" s="13">
        <v>13330.26</v>
      </c>
      <c r="E24" s="13" t="s">
        <v>26</v>
      </c>
      <c r="F24" s="17" t="s">
        <v>25</v>
      </c>
      <c r="G24" s="13">
        <v>150</v>
      </c>
      <c r="H24" s="14">
        <v>13330.26</v>
      </c>
      <c r="I24" s="13" t="s">
        <v>26</v>
      </c>
      <c r="J24"/>
      <c r="K24"/>
      <c r="L24"/>
      <c r="M24"/>
    </row>
    <row r="25" spans="1:13" x14ac:dyDescent="0.25">
      <c r="A25" s="1" t="s">
        <v>312</v>
      </c>
      <c r="B25" s="13" t="s">
        <v>25</v>
      </c>
      <c r="C25" s="13" t="s">
        <v>26</v>
      </c>
      <c r="D25" s="13">
        <v>1326.0029999999999</v>
      </c>
      <c r="E25" s="13" t="s">
        <v>25</v>
      </c>
      <c r="F25" s="17" t="s">
        <v>25</v>
      </c>
      <c r="G25" s="13" t="s">
        <v>26</v>
      </c>
      <c r="H25" s="14">
        <v>1326.0029999999999</v>
      </c>
      <c r="I25" s="13" t="s">
        <v>25</v>
      </c>
      <c r="J25"/>
      <c r="K25"/>
      <c r="L25"/>
      <c r="M25"/>
    </row>
    <row r="26" spans="1:13" x14ac:dyDescent="0.25">
      <c r="A26" s="1" t="s">
        <v>313</v>
      </c>
      <c r="B26" s="13" t="s">
        <v>25</v>
      </c>
      <c r="C26" s="13">
        <v>20</v>
      </c>
      <c r="D26" s="13">
        <v>5304.0119999999997</v>
      </c>
      <c r="E26" s="13" t="s">
        <v>26</v>
      </c>
      <c r="F26" s="17" t="s">
        <v>25</v>
      </c>
      <c r="G26" s="13">
        <v>20</v>
      </c>
      <c r="H26" s="14">
        <v>5304.0119999999997</v>
      </c>
      <c r="I26" s="13" t="s">
        <v>26</v>
      </c>
      <c r="J26"/>
      <c r="K26"/>
      <c r="L26"/>
      <c r="M26"/>
    </row>
    <row r="27" spans="1:13" x14ac:dyDescent="0.25">
      <c r="A27" s="9" t="s">
        <v>18</v>
      </c>
      <c r="B27" s="18">
        <v>45</v>
      </c>
      <c r="C27" s="18">
        <v>533</v>
      </c>
      <c r="D27" s="18">
        <v>131513.38289999997</v>
      </c>
      <c r="E27" s="18">
        <v>72</v>
      </c>
      <c r="F27" s="31">
        <v>45</v>
      </c>
      <c r="G27" s="18">
        <v>533</v>
      </c>
      <c r="H27" s="19">
        <v>131513.38289999997</v>
      </c>
      <c r="I27" s="18">
        <v>72</v>
      </c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idden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idden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idden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idden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idden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idden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idden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idden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idden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idden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idden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idden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idden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idden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idden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idden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idden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idden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idden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idden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idden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idden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idden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idden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idden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idden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idden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idden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idden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idden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idden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idden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idden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idden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idden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idden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</sheetData>
  <mergeCells count="3">
    <mergeCell ref="J1:M4"/>
    <mergeCell ref="A4:B4"/>
    <mergeCell ref="C1:E1"/>
  </mergeCell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7"/>
  <sheetViews>
    <sheetView topLeftCell="O1" workbookViewId="0">
      <selection activeCell="H3" sqref="H3"/>
    </sheetView>
  </sheetViews>
  <sheetFormatPr defaultRowHeight="15" x14ac:dyDescent="0.25"/>
  <cols>
    <col min="1" max="1" width="42.5703125" customWidth="1"/>
    <col min="2" max="7" width="15.7109375" customWidth="1"/>
    <col min="8" max="8" width="17" customWidth="1"/>
    <col min="9" max="9" width="19.140625" customWidth="1"/>
    <col min="10" max="10" width="16.5703125" customWidth="1"/>
    <col min="11" max="11" width="16.85546875" customWidth="1"/>
    <col min="12" max="16" width="16.5703125" customWidth="1"/>
    <col min="17" max="19" width="17.140625" customWidth="1"/>
    <col min="20" max="21" width="20.42578125" customWidth="1"/>
    <col min="22" max="22" width="21" customWidth="1"/>
  </cols>
  <sheetData>
    <row r="1" spans="1:22" ht="28.5" customHeight="1" x14ac:dyDescent="0.2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s="1" customFormat="1" ht="42.75" customHeight="1" x14ac:dyDescent="0.25">
      <c r="A2" s="28" t="s">
        <v>0</v>
      </c>
      <c r="B2" s="9" t="s" vm="2">
        <v>20</v>
      </c>
      <c r="C2" s="73" t="s">
        <v>314</v>
      </c>
      <c r="D2" s="74"/>
      <c r="E2" s="75"/>
      <c r="F2" s="3"/>
      <c r="G2" s="3"/>
      <c r="H2" s="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1" customFormat="1" ht="30" customHeight="1" x14ac:dyDescent="0.25">
      <c r="A3" s="28" t="s">
        <v>6</v>
      </c>
      <c r="B3" s="9" t="s" vm="3">
        <v>23</v>
      </c>
      <c r="C3" s="3"/>
      <c r="D3" s="3"/>
      <c r="E3" s="35"/>
      <c r="F3" s="3"/>
      <c r="G3" s="3"/>
      <c r="H3" s="3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s="1" customFormat="1" x14ac:dyDescent="0.25">
      <c r="A4" s="9" t="s">
        <v>74</v>
      </c>
      <c r="B4" s="39" t="s" vm="4">
        <v>17</v>
      </c>
      <c r="C4" s="2"/>
      <c r="D4" s="3"/>
      <c r="E4" s="36"/>
      <c r="F4" s="3"/>
      <c r="G4" s="3"/>
      <c r="H4" s="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5" spans="1:22" ht="61.5" customHeight="1" x14ac:dyDescent="0.25">
      <c r="A5" s="32" t="s">
        <v>12</v>
      </c>
      <c r="B5" s="38" t="s">
        <v>281</v>
      </c>
      <c r="C5" s="38" t="s">
        <v>13</v>
      </c>
      <c r="D5" s="38" t="s">
        <v>14</v>
      </c>
      <c r="E5" s="38" t="s">
        <v>15</v>
      </c>
      <c r="F5" s="38" t="s">
        <v>16</v>
      </c>
      <c r="G5" s="21" t="s">
        <v>282</v>
      </c>
      <c r="H5" s="21" t="s">
        <v>278</v>
      </c>
      <c r="I5" s="21" t="s">
        <v>279</v>
      </c>
      <c r="J5" s="21" t="s">
        <v>19</v>
      </c>
      <c r="K5" s="21" t="s">
        <v>280</v>
      </c>
      <c r="L5" s="21" t="s">
        <v>283</v>
      </c>
      <c r="M5" s="21" t="s">
        <v>284</v>
      </c>
      <c r="N5" s="21" t="s">
        <v>286</v>
      </c>
      <c r="O5" s="21" t="s">
        <v>287</v>
      </c>
      <c r="P5" s="21" t="s">
        <v>288</v>
      </c>
      <c r="Q5" s="21" t="s">
        <v>289</v>
      </c>
      <c r="R5" s="21" t="s">
        <v>291</v>
      </c>
      <c r="S5" s="21" t="s">
        <v>292</v>
      </c>
      <c r="T5" s="21" t="s">
        <v>285</v>
      </c>
      <c r="U5" s="21" t="s">
        <v>293</v>
      </c>
      <c r="V5" s="21" t="s">
        <v>290</v>
      </c>
    </row>
    <row r="6" spans="1:22" x14ac:dyDescent="0.25">
      <c r="A6" s="9" t="s">
        <v>209</v>
      </c>
      <c r="B6" s="33">
        <v>155793</v>
      </c>
      <c r="C6" s="13">
        <v>45</v>
      </c>
      <c r="D6" s="13">
        <v>639</v>
      </c>
      <c r="E6" s="14">
        <v>154039.87370000005</v>
      </c>
      <c r="F6" s="13">
        <v>73</v>
      </c>
      <c r="G6" s="30">
        <f>SUM(F6)/C6</f>
        <v>1.6222222222222222</v>
      </c>
      <c r="H6" s="14">
        <f>SUM(E6)/C6</f>
        <v>3423.1083044444458</v>
      </c>
      <c r="I6" s="14">
        <f>SUM(E6)/D6</f>
        <v>241.06396510172152</v>
      </c>
      <c r="J6" s="14">
        <f>SUM(E6)/F6</f>
        <v>2110.1352561643844</v>
      </c>
      <c r="K6" s="14">
        <f>SUM(E6)/(B6/1000)</f>
        <v>988.74707913706038</v>
      </c>
      <c r="L6" s="27">
        <f>SUM(F6)/(B6/1000)</f>
        <v>0.46857047492506082</v>
      </c>
      <c r="M6" s="27">
        <f>SUM(C6)/(B6/1000)</f>
        <v>0.28884481330996897</v>
      </c>
      <c r="N6" s="14">
        <v>4665.1998233795166</v>
      </c>
      <c r="O6" s="14">
        <v>14763.259380340576</v>
      </c>
      <c r="P6" s="14">
        <v>4658.089822769165</v>
      </c>
      <c r="Q6" s="14">
        <v>8827.7096633911133</v>
      </c>
      <c r="R6" s="14">
        <v>869.77997446060181</v>
      </c>
      <c r="S6" s="14">
        <f>SUM(N6:R6)</f>
        <v>33784.038664340973</v>
      </c>
      <c r="T6" s="20">
        <f>SUM(S6)/(B6/1000)</f>
        <v>216.85209646351871</v>
      </c>
      <c r="U6" s="14">
        <v>36508.938501834869</v>
      </c>
      <c r="V6" s="20">
        <f>SUM(U6)/(B6/1000)</f>
        <v>234.34261168239181</v>
      </c>
    </row>
    <row r="7" spans="1:22" x14ac:dyDescent="0.25">
      <c r="A7" s="9" t="s">
        <v>239</v>
      </c>
      <c r="B7" s="33">
        <v>123536</v>
      </c>
      <c r="C7" s="13">
        <v>15</v>
      </c>
      <c r="D7" s="13">
        <v>147</v>
      </c>
      <c r="E7" s="14">
        <v>32503.400399999999</v>
      </c>
      <c r="F7" s="13">
        <v>22</v>
      </c>
      <c r="G7" s="30">
        <f t="shared" ref="G7:G70" si="0">SUM(F7)/C7</f>
        <v>1.4666666666666666</v>
      </c>
      <c r="H7" s="14">
        <f t="shared" ref="H7:H70" si="1">SUM(E7)/C7</f>
        <v>2166.89336</v>
      </c>
      <c r="I7" s="14">
        <f t="shared" ref="I7:I70" si="2">SUM(E7)/D7</f>
        <v>221.11156734693876</v>
      </c>
      <c r="J7" s="14">
        <f t="shared" ref="J7:J70" si="3">SUM(E7)/F7</f>
        <v>1477.4272909090907</v>
      </c>
      <c r="K7" s="14">
        <f t="shared" ref="K7:K70" si="4">SUM(E7)/(B7/1000)</f>
        <v>263.10873267711435</v>
      </c>
      <c r="L7" s="27">
        <f t="shared" ref="L7:L70" si="5">SUM(F7)/(B7/1000)</f>
        <v>0.17808574018909468</v>
      </c>
      <c r="M7" s="27">
        <f t="shared" ref="M7:M70" si="6">SUM(C7)/(B7/1000)</f>
        <v>0.12142209558347364</v>
      </c>
      <c r="N7" s="14">
        <v>6324.4197902679443</v>
      </c>
      <c r="O7" s="14">
        <v>21684.589111328125</v>
      </c>
      <c r="P7" s="14">
        <v>1844.2999267578125</v>
      </c>
      <c r="Q7" s="14">
        <v>1860.9598927497864</v>
      </c>
      <c r="R7" s="14">
        <v>3678.1798243522644</v>
      </c>
      <c r="S7" s="14">
        <f t="shared" ref="S7:S70" si="7">SUM(N7:R7)</f>
        <v>35392.448545455933</v>
      </c>
      <c r="T7" s="20">
        <f t="shared" ref="T7:T70" si="8">SUM(S7)/(B7/1000)</f>
        <v>286.49501801463487</v>
      </c>
      <c r="U7" s="14">
        <v>24293.269076347351</v>
      </c>
      <c r="V7" s="20">
        <f t="shared" ref="V7:V70" si="9">SUM(U7)/(B7/1000)</f>
        <v>196.64930932155283</v>
      </c>
    </row>
    <row r="8" spans="1:22" x14ac:dyDescent="0.25">
      <c r="A8" s="9" t="s">
        <v>259</v>
      </c>
      <c r="B8" s="33">
        <v>198137</v>
      </c>
      <c r="C8" s="13">
        <v>12</v>
      </c>
      <c r="D8" s="13">
        <v>188</v>
      </c>
      <c r="E8" s="14">
        <v>28741.559999999998</v>
      </c>
      <c r="F8" s="13">
        <v>22</v>
      </c>
      <c r="G8" s="30">
        <f t="shared" si="0"/>
        <v>1.8333333333333333</v>
      </c>
      <c r="H8" s="14">
        <f t="shared" si="1"/>
        <v>2395.1299999999997</v>
      </c>
      <c r="I8" s="14">
        <f t="shared" si="2"/>
        <v>152.88063829787234</v>
      </c>
      <c r="J8" s="14">
        <f t="shared" si="3"/>
        <v>1306.4345454545453</v>
      </c>
      <c r="K8" s="14">
        <f t="shared" si="4"/>
        <v>145.05902481616255</v>
      </c>
      <c r="L8" s="27">
        <f t="shared" si="5"/>
        <v>0.11103428435880225</v>
      </c>
      <c r="M8" s="27">
        <f t="shared" si="6"/>
        <v>6.0564155104801225E-2</v>
      </c>
      <c r="N8" s="14">
        <v>27030.269100189209</v>
      </c>
      <c r="O8" s="14">
        <v>95.879997253417969</v>
      </c>
      <c r="P8" s="14">
        <v>10586.469596862793</v>
      </c>
      <c r="Q8" s="14">
        <v>3480.1998668909073</v>
      </c>
      <c r="R8" s="14">
        <v>975.89995574951172</v>
      </c>
      <c r="S8" s="14">
        <f t="shared" si="7"/>
        <v>42168.718516945839</v>
      </c>
      <c r="T8" s="20">
        <f t="shared" si="8"/>
        <v>212.82606740258427</v>
      </c>
      <c r="U8" s="14">
        <v>44931.198240280151</v>
      </c>
      <c r="V8" s="20">
        <f t="shared" si="9"/>
        <v>226.76833827240824</v>
      </c>
    </row>
    <row r="9" spans="1:22" x14ac:dyDescent="0.25">
      <c r="A9" s="9" t="s">
        <v>34</v>
      </c>
      <c r="B9" s="33">
        <v>203052</v>
      </c>
      <c r="C9" s="13">
        <v>22</v>
      </c>
      <c r="D9" s="13">
        <v>303</v>
      </c>
      <c r="E9" s="14">
        <v>85724.025399999999</v>
      </c>
      <c r="F9" s="13">
        <v>36</v>
      </c>
      <c r="G9" s="30">
        <f t="shared" si="0"/>
        <v>1.6363636363636365</v>
      </c>
      <c r="H9" s="14">
        <f t="shared" si="1"/>
        <v>3896.546609090909</v>
      </c>
      <c r="I9" s="14">
        <f t="shared" si="2"/>
        <v>282.91757557755773</v>
      </c>
      <c r="J9" s="14">
        <f t="shared" si="3"/>
        <v>2381.2229277777778</v>
      </c>
      <c r="K9" s="14">
        <f t="shared" si="4"/>
        <v>422.17769536867405</v>
      </c>
      <c r="L9" s="27">
        <f t="shared" si="5"/>
        <v>0.17729448614148099</v>
      </c>
      <c r="M9" s="27">
        <f t="shared" si="6"/>
        <v>0.10834663041979395</v>
      </c>
      <c r="N9" s="14">
        <v>4684.2698602676392</v>
      </c>
      <c r="O9" s="14">
        <v>182.819993019104</v>
      </c>
      <c r="P9" s="14">
        <v>105.59999752044678</v>
      </c>
      <c r="Q9" s="14">
        <v>1548.0899376869202</v>
      </c>
      <c r="R9" s="14">
        <v>14834.269397735596</v>
      </c>
      <c r="S9" s="14">
        <f t="shared" si="7"/>
        <v>21355.049186229706</v>
      </c>
      <c r="T9" s="20">
        <f t="shared" si="8"/>
        <v>105.17034644440689</v>
      </c>
      <c r="U9" s="14">
        <v>12699.049424648285</v>
      </c>
      <c r="V9" s="20">
        <f t="shared" si="9"/>
        <v>62.540873395230214</v>
      </c>
    </row>
    <row r="10" spans="1:22" x14ac:dyDescent="0.25">
      <c r="A10" s="9" t="s">
        <v>35</v>
      </c>
      <c r="B10" s="33">
        <v>379436</v>
      </c>
      <c r="C10" s="13">
        <v>59</v>
      </c>
      <c r="D10" s="13">
        <v>701</v>
      </c>
      <c r="E10" s="14">
        <v>197732.63569999996</v>
      </c>
      <c r="F10" s="13">
        <v>110</v>
      </c>
      <c r="G10" s="30">
        <f t="shared" si="0"/>
        <v>1.8644067796610169</v>
      </c>
      <c r="H10" s="14">
        <f t="shared" si="1"/>
        <v>3351.4006050847452</v>
      </c>
      <c r="I10" s="14">
        <f t="shared" si="2"/>
        <v>282.07223352353776</v>
      </c>
      <c r="J10" s="14">
        <f t="shared" si="3"/>
        <v>1797.5694154545452</v>
      </c>
      <c r="K10" s="14">
        <f t="shared" si="4"/>
        <v>521.12249681105629</v>
      </c>
      <c r="L10" s="27">
        <f t="shared" si="5"/>
        <v>0.2899039627236214</v>
      </c>
      <c r="M10" s="27">
        <f t="shared" si="6"/>
        <v>0.15549394364266966</v>
      </c>
      <c r="N10" s="14">
        <v>12829.949617385864</v>
      </c>
      <c r="O10" s="14">
        <v>5480.8197860717773</v>
      </c>
      <c r="P10" s="14">
        <v>17730.919283866882</v>
      </c>
      <c r="Q10" s="14">
        <v>1445.7699345350266</v>
      </c>
      <c r="R10" s="14">
        <v>5868.7597332000732</v>
      </c>
      <c r="S10" s="14">
        <f t="shared" si="7"/>
        <v>43356.218355059624</v>
      </c>
      <c r="T10" s="20">
        <f t="shared" si="8"/>
        <v>114.26490463493086</v>
      </c>
      <c r="U10" s="14">
        <v>65168.497159123421</v>
      </c>
      <c r="V10" s="20">
        <f t="shared" si="9"/>
        <v>171.75095973793583</v>
      </c>
    </row>
    <row r="11" spans="1:22" x14ac:dyDescent="0.25">
      <c r="A11" s="9" t="s">
        <v>204</v>
      </c>
      <c r="B11" s="33">
        <v>248775</v>
      </c>
      <c r="C11" s="13">
        <v>91</v>
      </c>
      <c r="D11" s="13">
        <v>803</v>
      </c>
      <c r="E11" s="14">
        <v>171558.55940000014</v>
      </c>
      <c r="F11" s="13">
        <v>160</v>
      </c>
      <c r="G11" s="30">
        <f t="shared" si="0"/>
        <v>1.7582417582417582</v>
      </c>
      <c r="H11" s="14">
        <f t="shared" si="1"/>
        <v>1885.2588945054961</v>
      </c>
      <c r="I11" s="14">
        <f t="shared" si="2"/>
        <v>213.64702291407241</v>
      </c>
      <c r="J11" s="14">
        <f t="shared" si="3"/>
        <v>1072.240996250001</v>
      </c>
      <c r="K11" s="14">
        <f t="shared" si="4"/>
        <v>689.61334298060558</v>
      </c>
      <c r="L11" s="27">
        <f t="shared" si="5"/>
        <v>0.64315144206612396</v>
      </c>
      <c r="M11" s="27">
        <f t="shared" si="6"/>
        <v>0.365792382675108</v>
      </c>
      <c r="N11" s="14">
        <v>6681.7998495101929</v>
      </c>
      <c r="O11" s="14">
        <v>12652.069421768188</v>
      </c>
      <c r="P11" s="14">
        <v>11408.329559326172</v>
      </c>
      <c r="Q11" s="14">
        <v>23481.329187393188</v>
      </c>
      <c r="R11" s="14">
        <v>17192.859296798706</v>
      </c>
      <c r="S11" s="14">
        <f t="shared" si="7"/>
        <v>71416.387314796448</v>
      </c>
      <c r="T11" s="20">
        <f t="shared" si="8"/>
        <v>287.07220305415115</v>
      </c>
      <c r="U11" s="14">
        <v>65400.377325534821</v>
      </c>
      <c r="V11" s="20">
        <f t="shared" si="9"/>
        <v>262.88966867866475</v>
      </c>
    </row>
    <row r="12" spans="1:22" x14ac:dyDescent="0.25">
      <c r="A12" s="9" t="s">
        <v>141</v>
      </c>
      <c r="B12" s="33">
        <v>261947</v>
      </c>
      <c r="C12" s="13">
        <v>26</v>
      </c>
      <c r="D12" s="13">
        <v>579</v>
      </c>
      <c r="E12" s="14">
        <v>105876.47599999997</v>
      </c>
      <c r="F12" s="13">
        <v>53</v>
      </c>
      <c r="G12" s="30">
        <f t="shared" si="0"/>
        <v>2.0384615384615383</v>
      </c>
      <c r="H12" s="14">
        <f t="shared" si="1"/>
        <v>4072.1721538461525</v>
      </c>
      <c r="I12" s="14">
        <f t="shared" si="2"/>
        <v>182.86092573402411</v>
      </c>
      <c r="J12" s="14">
        <f t="shared" si="3"/>
        <v>1997.6693584905654</v>
      </c>
      <c r="K12" s="14">
        <f t="shared" si="4"/>
        <v>404.19045074003509</v>
      </c>
      <c r="L12" s="27">
        <f t="shared" si="5"/>
        <v>0.20233100589050457</v>
      </c>
      <c r="M12" s="27">
        <f t="shared" si="6"/>
        <v>9.9256719870813567E-2</v>
      </c>
      <c r="N12" s="14">
        <v>962.27995753288269</v>
      </c>
      <c r="O12" s="14">
        <v>856.7199592590332</v>
      </c>
      <c r="P12" s="14">
        <v>0</v>
      </c>
      <c r="Q12" s="14">
        <v>939.02994775772095</v>
      </c>
      <c r="R12" s="14">
        <v>1805.3299107551575</v>
      </c>
      <c r="S12" s="14">
        <f t="shared" si="7"/>
        <v>4563.3597753047943</v>
      </c>
      <c r="T12" s="20">
        <f t="shared" si="8"/>
        <v>17.420927803352566</v>
      </c>
      <c r="U12" s="14">
        <v>53393.817900657654</v>
      </c>
      <c r="V12" s="20">
        <f t="shared" si="9"/>
        <v>203.83443177687721</v>
      </c>
    </row>
    <row r="13" spans="1:22" x14ac:dyDescent="0.25">
      <c r="A13" s="9" t="s">
        <v>205</v>
      </c>
      <c r="B13" s="33">
        <v>111916</v>
      </c>
      <c r="C13" s="13">
        <v>23</v>
      </c>
      <c r="D13" s="13">
        <v>352</v>
      </c>
      <c r="E13" s="14">
        <v>91599.761199999979</v>
      </c>
      <c r="F13" s="13">
        <v>41</v>
      </c>
      <c r="G13" s="30">
        <f t="shared" si="0"/>
        <v>1.7826086956521738</v>
      </c>
      <c r="H13" s="14">
        <f t="shared" si="1"/>
        <v>3982.5983130434774</v>
      </c>
      <c r="I13" s="14">
        <f t="shared" si="2"/>
        <v>260.22659431818175</v>
      </c>
      <c r="J13" s="14">
        <f t="shared" si="3"/>
        <v>2234.14051707317</v>
      </c>
      <c r="K13" s="14">
        <f t="shared" si="4"/>
        <v>818.46886236105638</v>
      </c>
      <c r="L13" s="27">
        <f t="shared" si="5"/>
        <v>0.36634618821258802</v>
      </c>
      <c r="M13" s="27">
        <f t="shared" si="6"/>
        <v>0.20551127631437865</v>
      </c>
      <c r="N13" s="14">
        <v>5237.6697959899902</v>
      </c>
      <c r="O13" s="14">
        <v>6132.8797721862793</v>
      </c>
      <c r="P13" s="14">
        <v>10012.379638671875</v>
      </c>
      <c r="Q13" s="14">
        <v>1130.5399703979492</v>
      </c>
      <c r="R13" s="14">
        <v>489.16997337341309</v>
      </c>
      <c r="S13" s="14">
        <f t="shared" si="7"/>
        <v>23002.639150619507</v>
      </c>
      <c r="T13" s="20">
        <f t="shared" si="8"/>
        <v>205.53485784534391</v>
      </c>
      <c r="U13" s="14">
        <v>27442.05893611908</v>
      </c>
      <c r="V13" s="20">
        <f t="shared" si="9"/>
        <v>245.20228507201008</v>
      </c>
    </row>
    <row r="14" spans="1:22" x14ac:dyDescent="0.25">
      <c r="A14" s="9" t="s">
        <v>226</v>
      </c>
      <c r="B14" s="33">
        <v>197338</v>
      </c>
      <c r="C14" s="13">
        <v>18</v>
      </c>
      <c r="D14" s="13">
        <v>310</v>
      </c>
      <c r="E14" s="14">
        <v>82371.795399999988</v>
      </c>
      <c r="F14" s="13">
        <v>37</v>
      </c>
      <c r="G14" s="30">
        <f t="shared" si="0"/>
        <v>2.0555555555555554</v>
      </c>
      <c r="H14" s="14">
        <f t="shared" si="1"/>
        <v>4576.2108555555551</v>
      </c>
      <c r="I14" s="14">
        <f t="shared" si="2"/>
        <v>265.715469032258</v>
      </c>
      <c r="J14" s="14">
        <f t="shared" si="3"/>
        <v>2226.2647405405401</v>
      </c>
      <c r="K14" s="14">
        <f t="shared" si="4"/>
        <v>417.41476755617259</v>
      </c>
      <c r="L14" s="27">
        <f t="shared" si="5"/>
        <v>0.18749556598323688</v>
      </c>
      <c r="M14" s="27">
        <f t="shared" si="6"/>
        <v>9.1214059126980107E-2</v>
      </c>
      <c r="N14" s="14">
        <v>9030.7096872329712</v>
      </c>
      <c r="O14" s="14">
        <v>45382.058280944824</v>
      </c>
      <c r="P14" s="14">
        <v>6298.7797994613647</v>
      </c>
      <c r="Q14" s="14">
        <v>683.44997811317444</v>
      </c>
      <c r="R14" s="14">
        <v>10901.059495925903</v>
      </c>
      <c r="S14" s="14">
        <f t="shared" si="7"/>
        <v>72296.057241678238</v>
      </c>
      <c r="T14" s="20">
        <f t="shared" si="8"/>
        <v>366.35649110499872</v>
      </c>
      <c r="U14" s="14">
        <v>50989.127675533295</v>
      </c>
      <c r="V14" s="20">
        <f t="shared" si="9"/>
        <v>258.38473925717955</v>
      </c>
    </row>
    <row r="15" spans="1:22" x14ac:dyDescent="0.25">
      <c r="A15" s="9" t="s">
        <v>99</v>
      </c>
      <c r="B15" s="33">
        <v>437817</v>
      </c>
      <c r="C15" s="13">
        <v>61</v>
      </c>
      <c r="D15" s="13">
        <v>1155</v>
      </c>
      <c r="E15" s="14">
        <v>177059.31529999993</v>
      </c>
      <c r="F15" s="13">
        <v>125</v>
      </c>
      <c r="G15" s="30">
        <f t="shared" si="0"/>
        <v>2.0491803278688523</v>
      </c>
      <c r="H15" s="14">
        <f t="shared" si="1"/>
        <v>2902.611726229507</v>
      </c>
      <c r="I15" s="14">
        <f t="shared" si="2"/>
        <v>153.29810848484843</v>
      </c>
      <c r="J15" s="14">
        <f t="shared" si="3"/>
        <v>1416.4745223999994</v>
      </c>
      <c r="K15" s="14">
        <f t="shared" si="4"/>
        <v>404.41397958507764</v>
      </c>
      <c r="L15" s="27">
        <f t="shared" si="5"/>
        <v>0.28550741519858752</v>
      </c>
      <c r="M15" s="27">
        <f t="shared" si="6"/>
        <v>0.1393276186169107</v>
      </c>
      <c r="N15" s="14">
        <v>12343.05957698822</v>
      </c>
      <c r="O15" s="14">
        <v>1644.0399398803711</v>
      </c>
      <c r="P15" s="14">
        <v>915.57995891571045</v>
      </c>
      <c r="Q15" s="14">
        <v>378.55997693538666</v>
      </c>
      <c r="R15" s="14">
        <v>12931.019401788712</v>
      </c>
      <c r="S15" s="14">
        <f t="shared" si="7"/>
        <v>28212.2588545084</v>
      </c>
      <c r="T15" s="20">
        <f t="shared" si="8"/>
        <v>64.438472819713255</v>
      </c>
      <c r="U15" s="14">
        <v>76696.516731262207</v>
      </c>
      <c r="V15" s="20">
        <f t="shared" si="9"/>
        <v>175.17939397342315</v>
      </c>
    </row>
    <row r="16" spans="1:22" x14ac:dyDescent="0.25">
      <c r="A16" s="9" t="s">
        <v>36</v>
      </c>
      <c r="B16" s="33">
        <v>228388</v>
      </c>
      <c r="C16" s="13">
        <v>33</v>
      </c>
      <c r="D16" s="13">
        <v>489</v>
      </c>
      <c r="E16" s="14">
        <v>86934.823399999994</v>
      </c>
      <c r="F16" s="13">
        <v>63</v>
      </c>
      <c r="G16" s="30">
        <f t="shared" si="0"/>
        <v>1.9090909090909092</v>
      </c>
      <c r="H16" s="14">
        <f t="shared" si="1"/>
        <v>2634.3885878787878</v>
      </c>
      <c r="I16" s="14">
        <f t="shared" si="2"/>
        <v>177.78082494887525</v>
      </c>
      <c r="J16" s="14">
        <f t="shared" si="3"/>
        <v>1379.9178317460317</v>
      </c>
      <c r="K16" s="14">
        <f t="shared" si="4"/>
        <v>380.64532024449619</v>
      </c>
      <c r="L16" s="27">
        <f t="shared" si="5"/>
        <v>0.2758463667092842</v>
      </c>
      <c r="M16" s="27">
        <f t="shared" si="6"/>
        <v>0.14449095399057743</v>
      </c>
      <c r="N16" s="14">
        <v>3451.3299198150635</v>
      </c>
      <c r="O16" s="14">
        <v>40581.038198471069</v>
      </c>
      <c r="P16" s="14">
        <v>2497.6198968887329</v>
      </c>
      <c r="Q16" s="14">
        <v>10379.979593276978</v>
      </c>
      <c r="R16" s="14">
        <v>5495.0897636413574</v>
      </c>
      <c r="S16" s="14">
        <f t="shared" si="7"/>
        <v>62405.057372093201</v>
      </c>
      <c r="T16" s="20">
        <f t="shared" si="8"/>
        <v>273.24140222819585</v>
      </c>
      <c r="U16" s="14">
        <v>33338.6585932374</v>
      </c>
      <c r="V16" s="20">
        <f t="shared" si="9"/>
        <v>145.97377530009194</v>
      </c>
    </row>
    <row r="17" spans="1:22" x14ac:dyDescent="0.25">
      <c r="A17" s="9" t="s">
        <v>81</v>
      </c>
      <c r="B17" s="33">
        <v>730438</v>
      </c>
      <c r="C17" s="13">
        <v>124</v>
      </c>
      <c r="D17" s="13">
        <v>1760</v>
      </c>
      <c r="E17" s="14">
        <v>318614.55060000008</v>
      </c>
      <c r="F17" s="13">
        <v>228</v>
      </c>
      <c r="G17" s="30">
        <f t="shared" si="0"/>
        <v>1.8387096774193548</v>
      </c>
      <c r="H17" s="14">
        <f t="shared" si="1"/>
        <v>2569.472182258065</v>
      </c>
      <c r="I17" s="14">
        <f t="shared" si="2"/>
        <v>181.03099465909096</v>
      </c>
      <c r="J17" s="14">
        <f t="shared" si="3"/>
        <v>1397.4322394736846</v>
      </c>
      <c r="K17" s="14">
        <f t="shared" si="4"/>
        <v>436.1965705508203</v>
      </c>
      <c r="L17" s="27">
        <f t="shared" si="5"/>
        <v>0.31214148223394733</v>
      </c>
      <c r="M17" s="27">
        <f t="shared" si="6"/>
        <v>0.16976115700442748</v>
      </c>
      <c r="N17" s="14">
        <v>52264.718035697937</v>
      </c>
      <c r="O17" s="14">
        <v>163945.83391094208</v>
      </c>
      <c r="P17" s="14">
        <v>16476.599343299866</v>
      </c>
      <c r="Q17" s="14">
        <v>13650.849487185478</v>
      </c>
      <c r="R17" s="14">
        <v>14279.699467897415</v>
      </c>
      <c r="S17" s="14">
        <f t="shared" si="7"/>
        <v>260617.70024502277</v>
      </c>
      <c r="T17" s="20">
        <f t="shared" si="8"/>
        <v>356.79647039861396</v>
      </c>
      <c r="U17" s="14">
        <v>125436.38505792618</v>
      </c>
      <c r="V17" s="20">
        <f t="shared" si="9"/>
        <v>171.72762788618087</v>
      </c>
    </row>
    <row r="18" spans="1:22" x14ac:dyDescent="0.25">
      <c r="A18" s="9" t="s">
        <v>82</v>
      </c>
      <c r="B18" s="33">
        <v>244544</v>
      </c>
      <c r="C18" s="13">
        <v>23</v>
      </c>
      <c r="D18" s="13">
        <v>386</v>
      </c>
      <c r="E18" s="14">
        <v>48202.57759999999</v>
      </c>
      <c r="F18" s="13">
        <v>40</v>
      </c>
      <c r="G18" s="30">
        <f t="shared" si="0"/>
        <v>1.7391304347826086</v>
      </c>
      <c r="H18" s="14">
        <f t="shared" si="1"/>
        <v>2095.7642434782606</v>
      </c>
      <c r="I18" s="14">
        <f t="shared" si="2"/>
        <v>124.87714404145075</v>
      </c>
      <c r="J18" s="14">
        <f t="shared" si="3"/>
        <v>1205.0644399999996</v>
      </c>
      <c r="K18" s="14">
        <f t="shared" si="4"/>
        <v>197.11208453284476</v>
      </c>
      <c r="L18" s="27">
        <f t="shared" si="5"/>
        <v>0.16356974613975397</v>
      </c>
      <c r="M18" s="27">
        <f t="shared" si="6"/>
        <v>9.4052604030358547E-2</v>
      </c>
      <c r="N18" s="14">
        <v>13603.169565200806</v>
      </c>
      <c r="O18" s="14">
        <v>32043.708559036255</v>
      </c>
      <c r="P18" s="14">
        <v>3745.3698267936707</v>
      </c>
      <c r="Q18" s="14">
        <v>15627.919497489929</v>
      </c>
      <c r="R18" s="14">
        <v>657.71996307373047</v>
      </c>
      <c r="S18" s="14">
        <f t="shared" si="7"/>
        <v>65677.887411594391</v>
      </c>
      <c r="T18" s="20">
        <f t="shared" si="8"/>
        <v>268.57288427274597</v>
      </c>
      <c r="U18" s="14">
        <v>30680.558731555939</v>
      </c>
      <c r="V18" s="20">
        <f t="shared" si="9"/>
        <v>125.46028007866043</v>
      </c>
    </row>
    <row r="19" spans="1:22" x14ac:dyDescent="0.25">
      <c r="A19" s="9" t="s">
        <v>181</v>
      </c>
      <c r="B19" s="33">
        <v>169187</v>
      </c>
      <c r="C19" s="13">
        <v>24</v>
      </c>
      <c r="D19" s="13">
        <v>245</v>
      </c>
      <c r="E19" s="14">
        <v>53268.364099999992</v>
      </c>
      <c r="F19" s="13">
        <v>39</v>
      </c>
      <c r="G19" s="30">
        <f t="shared" si="0"/>
        <v>1.625</v>
      </c>
      <c r="H19" s="14">
        <f t="shared" si="1"/>
        <v>2219.5151708333328</v>
      </c>
      <c r="I19" s="14">
        <f t="shared" si="2"/>
        <v>217.42189428571425</v>
      </c>
      <c r="J19" s="14">
        <f t="shared" si="3"/>
        <v>1365.8554897435895</v>
      </c>
      <c r="K19" s="14">
        <f t="shared" si="4"/>
        <v>314.84903745559637</v>
      </c>
      <c r="L19" s="27">
        <f t="shared" si="5"/>
        <v>0.23051416479989595</v>
      </c>
      <c r="M19" s="27">
        <f t="shared" si="6"/>
        <v>0.14185487064608981</v>
      </c>
      <c r="N19" s="14">
        <v>12541.909513473511</v>
      </c>
      <c r="O19" s="14">
        <v>0</v>
      </c>
      <c r="P19" s="14">
        <v>17433.269287109375</v>
      </c>
      <c r="Q19" s="14">
        <v>17416.339349746704</v>
      </c>
      <c r="R19" s="14">
        <v>0</v>
      </c>
      <c r="S19" s="14">
        <f t="shared" si="7"/>
        <v>47391.51815032959</v>
      </c>
      <c r="T19" s="20">
        <f t="shared" si="8"/>
        <v>280.11323653903423</v>
      </c>
      <c r="U19" s="14">
        <v>63173.277442932129</v>
      </c>
      <c r="V19" s="20">
        <f t="shared" si="9"/>
        <v>373.39321249819506</v>
      </c>
    </row>
    <row r="20" spans="1:22" x14ac:dyDescent="0.25">
      <c r="A20" s="9" t="s">
        <v>182</v>
      </c>
      <c r="B20" s="33">
        <v>172375</v>
      </c>
      <c r="C20" s="13">
        <v>53</v>
      </c>
      <c r="D20" s="13">
        <v>803</v>
      </c>
      <c r="E20" s="14">
        <v>193447.29159999994</v>
      </c>
      <c r="F20" s="13">
        <v>106</v>
      </c>
      <c r="G20" s="30">
        <f t="shared" si="0"/>
        <v>2</v>
      </c>
      <c r="H20" s="14">
        <f t="shared" si="1"/>
        <v>3649.9488981132063</v>
      </c>
      <c r="I20" s="14">
        <f t="shared" si="2"/>
        <v>240.9057180572851</v>
      </c>
      <c r="J20" s="14">
        <f t="shared" si="3"/>
        <v>1824.9744490566031</v>
      </c>
      <c r="K20" s="14">
        <f t="shared" si="4"/>
        <v>1122.2467968092817</v>
      </c>
      <c r="L20" s="27">
        <f t="shared" si="5"/>
        <v>0.61493836113125455</v>
      </c>
      <c r="M20" s="27">
        <f t="shared" si="6"/>
        <v>0.30746918056562728</v>
      </c>
      <c r="N20" s="14">
        <v>7132.0597839355469</v>
      </c>
      <c r="O20" s="14">
        <v>16838.949222564697</v>
      </c>
      <c r="P20" s="14">
        <v>30462.96875</v>
      </c>
      <c r="Q20" s="14">
        <v>9976.129693031311</v>
      </c>
      <c r="R20" s="14">
        <v>23.219999313354492</v>
      </c>
      <c r="S20" s="14">
        <f t="shared" si="7"/>
        <v>64433.32744884491</v>
      </c>
      <c r="T20" s="20">
        <f t="shared" si="8"/>
        <v>373.79740361911479</v>
      </c>
      <c r="U20" s="14">
        <v>25541.798939704895</v>
      </c>
      <c r="V20" s="20">
        <f t="shared" si="9"/>
        <v>148.17577339930324</v>
      </c>
    </row>
    <row r="21" spans="1:22" x14ac:dyDescent="0.25">
      <c r="A21" s="9" t="s">
        <v>169</v>
      </c>
      <c r="B21" s="33">
        <v>296802</v>
      </c>
      <c r="C21" s="13">
        <v>37</v>
      </c>
      <c r="D21" s="13">
        <v>546</v>
      </c>
      <c r="E21" s="14">
        <v>119203.40710000004</v>
      </c>
      <c r="F21" s="13">
        <v>74</v>
      </c>
      <c r="G21" s="30">
        <f t="shared" si="0"/>
        <v>2</v>
      </c>
      <c r="H21" s="14">
        <f t="shared" si="1"/>
        <v>3221.7137054054065</v>
      </c>
      <c r="I21" s="14">
        <f t="shared" si="2"/>
        <v>218.32125842490851</v>
      </c>
      <c r="J21" s="14">
        <f t="shared" si="3"/>
        <v>1610.8568527027032</v>
      </c>
      <c r="K21" s="14">
        <f t="shared" si="4"/>
        <v>401.62602374647082</v>
      </c>
      <c r="L21" s="27">
        <f t="shared" si="5"/>
        <v>0.24932446546856152</v>
      </c>
      <c r="M21" s="27">
        <f t="shared" si="6"/>
        <v>0.12466223273428076</v>
      </c>
      <c r="N21" s="14">
        <v>1833.7099599838257</v>
      </c>
      <c r="O21" s="14">
        <v>77015.806335449219</v>
      </c>
      <c r="P21" s="14">
        <v>3025.4398550987244</v>
      </c>
      <c r="Q21" s="14">
        <v>431.59998607635498</v>
      </c>
      <c r="R21" s="14">
        <v>2342.6598987579346</v>
      </c>
      <c r="S21" s="14">
        <f t="shared" si="7"/>
        <v>84649.216035366058</v>
      </c>
      <c r="T21" s="20">
        <f t="shared" si="8"/>
        <v>285.20433162635715</v>
      </c>
      <c r="U21" s="14">
        <v>53983.657845973969</v>
      </c>
      <c r="V21" s="20">
        <f t="shared" si="9"/>
        <v>181.88441400655645</v>
      </c>
    </row>
    <row r="22" spans="1:22" x14ac:dyDescent="0.25">
      <c r="A22" s="9" t="s">
        <v>260</v>
      </c>
      <c r="B22" s="33">
        <v>135934</v>
      </c>
      <c r="C22" s="13">
        <v>18</v>
      </c>
      <c r="D22" s="13">
        <v>249</v>
      </c>
      <c r="E22" s="14">
        <v>61598.012500000012</v>
      </c>
      <c r="F22" s="13">
        <v>28</v>
      </c>
      <c r="G22" s="30">
        <f t="shared" si="0"/>
        <v>1.5555555555555556</v>
      </c>
      <c r="H22" s="14">
        <f t="shared" si="1"/>
        <v>3422.1118055555562</v>
      </c>
      <c r="I22" s="14">
        <f t="shared" si="2"/>
        <v>247.38157630522093</v>
      </c>
      <c r="J22" s="14">
        <f t="shared" si="3"/>
        <v>2199.9290178571432</v>
      </c>
      <c r="K22" s="14">
        <f t="shared" si="4"/>
        <v>453.14647181720551</v>
      </c>
      <c r="L22" s="27">
        <f t="shared" si="5"/>
        <v>0.20598231494695957</v>
      </c>
      <c r="M22" s="27">
        <f t="shared" si="6"/>
        <v>0.13241720246590258</v>
      </c>
      <c r="N22" s="14">
        <v>49.5</v>
      </c>
      <c r="O22" s="14">
        <v>458.91996765136719</v>
      </c>
      <c r="P22" s="14">
        <v>0</v>
      </c>
      <c r="Q22" s="14">
        <v>8.8899991512298584</v>
      </c>
      <c r="R22" s="14">
        <v>0</v>
      </c>
      <c r="S22" s="14">
        <f t="shared" si="7"/>
        <v>517.30996680259705</v>
      </c>
      <c r="T22" s="20">
        <f t="shared" si="8"/>
        <v>3.8055965895404906</v>
      </c>
      <c r="U22" s="14">
        <v>8710.8396530151367</v>
      </c>
      <c r="V22" s="20">
        <f t="shared" si="9"/>
        <v>64.081389887850989</v>
      </c>
    </row>
    <row r="23" spans="1:22" x14ac:dyDescent="0.25">
      <c r="A23" s="9" t="s">
        <v>210</v>
      </c>
      <c r="B23" s="33">
        <v>118921</v>
      </c>
      <c r="C23" s="13">
        <v>21</v>
      </c>
      <c r="D23" s="13">
        <v>296</v>
      </c>
      <c r="E23" s="14">
        <v>35002.621499999994</v>
      </c>
      <c r="F23" s="13">
        <v>29</v>
      </c>
      <c r="G23" s="30">
        <f t="shared" si="0"/>
        <v>1.3809523809523809</v>
      </c>
      <c r="H23" s="14">
        <f t="shared" si="1"/>
        <v>1666.7914999999998</v>
      </c>
      <c r="I23" s="14">
        <f t="shared" si="2"/>
        <v>118.25209966216214</v>
      </c>
      <c r="J23" s="14">
        <f t="shared" si="3"/>
        <v>1206.9869482758618</v>
      </c>
      <c r="K23" s="14">
        <f t="shared" si="4"/>
        <v>294.33507538618068</v>
      </c>
      <c r="L23" s="27">
        <f t="shared" si="5"/>
        <v>0.24385936882468193</v>
      </c>
      <c r="M23" s="27">
        <f t="shared" si="6"/>
        <v>0.17658781880408</v>
      </c>
      <c r="N23" s="14">
        <v>1330.3799705505371</v>
      </c>
      <c r="O23" s="14">
        <v>2601.3698978424072</v>
      </c>
      <c r="P23" s="14">
        <v>1104.2899656295776</v>
      </c>
      <c r="Q23" s="14">
        <v>710.84996795654297</v>
      </c>
      <c r="R23" s="14">
        <v>2162.0699067115784</v>
      </c>
      <c r="S23" s="14">
        <f t="shared" si="7"/>
        <v>7908.9597086906433</v>
      </c>
      <c r="T23" s="20">
        <f t="shared" si="8"/>
        <v>66.505997331763467</v>
      </c>
      <c r="U23" s="14">
        <v>12800.809508800507</v>
      </c>
      <c r="V23" s="20">
        <f t="shared" si="9"/>
        <v>107.64128714693373</v>
      </c>
    </row>
    <row r="24" spans="1:22" x14ac:dyDescent="0.25">
      <c r="A24" s="9" t="s">
        <v>211</v>
      </c>
      <c r="B24" s="33">
        <v>330759</v>
      </c>
      <c r="C24" s="13">
        <v>104</v>
      </c>
      <c r="D24" s="13">
        <v>1770</v>
      </c>
      <c r="E24" s="14">
        <v>415454.48209999996</v>
      </c>
      <c r="F24" s="13">
        <v>129</v>
      </c>
      <c r="G24" s="30">
        <f t="shared" si="0"/>
        <v>1.2403846153846154</v>
      </c>
      <c r="H24" s="14">
        <f t="shared" si="1"/>
        <v>3994.7546355769227</v>
      </c>
      <c r="I24" s="14">
        <f t="shared" si="2"/>
        <v>234.72004638418076</v>
      </c>
      <c r="J24" s="14">
        <f t="shared" si="3"/>
        <v>3220.5773806201546</v>
      </c>
      <c r="K24" s="14">
        <f t="shared" si="4"/>
        <v>1256.0640287943788</v>
      </c>
      <c r="L24" s="27">
        <f t="shared" si="5"/>
        <v>0.39001206316381409</v>
      </c>
      <c r="M24" s="27">
        <f t="shared" si="6"/>
        <v>0.31442832999253234</v>
      </c>
      <c r="N24" s="14">
        <v>15875.16934967041</v>
      </c>
      <c r="O24" s="14">
        <v>9291.2496662139893</v>
      </c>
      <c r="P24" s="14">
        <v>7573.3397331237793</v>
      </c>
      <c r="Q24" s="14">
        <v>16319.119513034821</v>
      </c>
      <c r="R24" s="14">
        <v>8095.7996687889099</v>
      </c>
      <c r="S24" s="14">
        <f t="shared" si="7"/>
        <v>57154.677930831909</v>
      </c>
      <c r="T24" s="20">
        <f t="shared" si="8"/>
        <v>172.79855704858193</v>
      </c>
      <c r="U24" s="14">
        <v>59091.567464351654</v>
      </c>
      <c r="V24" s="20">
        <f t="shared" si="9"/>
        <v>178.6544507159341</v>
      </c>
    </row>
    <row r="25" spans="1:22" x14ac:dyDescent="0.25">
      <c r="A25" s="9" t="s">
        <v>37</v>
      </c>
      <c r="B25" s="33">
        <v>340129</v>
      </c>
      <c r="C25" s="13">
        <v>72</v>
      </c>
      <c r="D25" s="13">
        <v>1019</v>
      </c>
      <c r="E25" s="14">
        <v>260754.7083999998</v>
      </c>
      <c r="F25" s="13">
        <v>111</v>
      </c>
      <c r="G25" s="30">
        <f t="shared" si="0"/>
        <v>1.5416666666666667</v>
      </c>
      <c r="H25" s="14">
        <f t="shared" si="1"/>
        <v>3621.5931722222194</v>
      </c>
      <c r="I25" s="14">
        <f t="shared" si="2"/>
        <v>255.89274622178587</v>
      </c>
      <c r="J25" s="14">
        <f t="shared" si="3"/>
        <v>2349.1415171171152</v>
      </c>
      <c r="K25" s="14">
        <f t="shared" si="4"/>
        <v>766.63474270056292</v>
      </c>
      <c r="L25" s="27">
        <f t="shared" si="5"/>
        <v>0.32634676843197724</v>
      </c>
      <c r="M25" s="27">
        <f t="shared" si="6"/>
        <v>0.21168439033425551</v>
      </c>
      <c r="N25" s="14">
        <v>14653.109546661377</v>
      </c>
      <c r="O25" s="14">
        <v>23700.969039916992</v>
      </c>
      <c r="P25" s="14">
        <v>1075.2199747562408</v>
      </c>
      <c r="Q25" s="14">
        <v>6947.9097352027893</v>
      </c>
      <c r="R25" s="14">
        <v>2097.5899133682251</v>
      </c>
      <c r="S25" s="14">
        <f t="shared" si="7"/>
        <v>48474.798209905624</v>
      </c>
      <c r="T25" s="20">
        <f t="shared" si="8"/>
        <v>142.5188625783324</v>
      </c>
      <c r="U25" s="14">
        <v>46691.668076515198</v>
      </c>
      <c r="V25" s="20">
        <f t="shared" si="9"/>
        <v>137.27635125647973</v>
      </c>
    </row>
    <row r="26" spans="1:22" x14ac:dyDescent="0.25">
      <c r="A26" s="9" t="s">
        <v>247</v>
      </c>
      <c r="B26" s="33">
        <v>296206</v>
      </c>
      <c r="C26" s="13">
        <v>38</v>
      </c>
      <c r="D26" s="13">
        <v>514</v>
      </c>
      <c r="E26" s="14">
        <v>102280.14279999999</v>
      </c>
      <c r="F26" s="13">
        <v>73</v>
      </c>
      <c r="G26" s="30">
        <f t="shared" si="0"/>
        <v>1.9210526315789473</v>
      </c>
      <c r="H26" s="14">
        <f t="shared" si="1"/>
        <v>2691.5827052631575</v>
      </c>
      <c r="I26" s="14">
        <f t="shared" si="2"/>
        <v>198.98860466926067</v>
      </c>
      <c r="J26" s="14">
        <f t="shared" si="3"/>
        <v>1401.0978465753424</v>
      </c>
      <c r="K26" s="14">
        <f t="shared" si="4"/>
        <v>345.30071234208617</v>
      </c>
      <c r="L26" s="27">
        <f t="shared" si="5"/>
        <v>0.24645010566970282</v>
      </c>
      <c r="M26" s="27">
        <f t="shared" si="6"/>
        <v>0.12828909610203709</v>
      </c>
      <c r="N26" s="14">
        <v>9926.1296234130859</v>
      </c>
      <c r="O26" s="14">
        <v>57663.888042449951</v>
      </c>
      <c r="P26" s="14">
        <v>14943.839456558228</v>
      </c>
      <c r="Q26" s="14">
        <v>963.40998077392578</v>
      </c>
      <c r="R26" s="14">
        <v>120.87999725341797</v>
      </c>
      <c r="S26" s="14">
        <f t="shared" si="7"/>
        <v>83618.147100448608</v>
      </c>
      <c r="T26" s="20">
        <f t="shared" si="8"/>
        <v>282.29727655904543</v>
      </c>
      <c r="U26" s="14">
        <v>56833.007956504822</v>
      </c>
      <c r="V26" s="20">
        <f t="shared" si="9"/>
        <v>191.86987419736542</v>
      </c>
    </row>
    <row r="27" spans="1:22" x14ac:dyDescent="0.25">
      <c r="A27" s="9" t="s">
        <v>231</v>
      </c>
      <c r="B27" s="33">
        <v>477497</v>
      </c>
      <c r="C27" s="13">
        <v>65</v>
      </c>
      <c r="D27" s="13">
        <v>1343</v>
      </c>
      <c r="E27" s="14">
        <v>225479.59290000005</v>
      </c>
      <c r="F27" s="13">
        <v>120</v>
      </c>
      <c r="G27" s="30">
        <f t="shared" si="0"/>
        <v>1.8461538461538463</v>
      </c>
      <c r="H27" s="14">
        <f t="shared" si="1"/>
        <v>3468.9168138461546</v>
      </c>
      <c r="I27" s="14">
        <f t="shared" si="2"/>
        <v>167.89247423678336</v>
      </c>
      <c r="J27" s="14">
        <f t="shared" si="3"/>
        <v>1878.9966075000004</v>
      </c>
      <c r="K27" s="14">
        <f t="shared" si="4"/>
        <v>472.21153829238727</v>
      </c>
      <c r="L27" s="27">
        <f t="shared" si="5"/>
        <v>0.25131047943756712</v>
      </c>
      <c r="M27" s="27">
        <f t="shared" si="6"/>
        <v>0.13612650969534887</v>
      </c>
      <c r="N27" s="14">
        <v>3324.9698626995087</v>
      </c>
      <c r="O27" s="14">
        <v>6681.6497468948364</v>
      </c>
      <c r="P27" s="14">
        <v>1670.7099478244781</v>
      </c>
      <c r="Q27" s="14">
        <v>1858.5599160194397</v>
      </c>
      <c r="R27" s="14">
        <v>1196.9399514198303</v>
      </c>
      <c r="S27" s="14">
        <f t="shared" si="7"/>
        <v>14732.829424858093</v>
      </c>
      <c r="T27" s="20">
        <f t="shared" si="8"/>
        <v>30.854286885274867</v>
      </c>
      <c r="U27" s="14">
        <v>92272.596329689026</v>
      </c>
      <c r="V27" s="20">
        <f t="shared" si="9"/>
        <v>193.2422535213604</v>
      </c>
    </row>
    <row r="28" spans="1:22" x14ac:dyDescent="0.25">
      <c r="A28" s="9" t="s">
        <v>38</v>
      </c>
      <c r="B28" s="33">
        <v>329136</v>
      </c>
      <c r="C28" s="13">
        <v>33</v>
      </c>
      <c r="D28" s="13">
        <v>1017</v>
      </c>
      <c r="E28" s="14">
        <v>152511.7727</v>
      </c>
      <c r="F28" s="13">
        <v>58</v>
      </c>
      <c r="G28" s="30">
        <f t="shared" si="0"/>
        <v>1.7575757575757576</v>
      </c>
      <c r="H28" s="14">
        <f t="shared" si="1"/>
        <v>4621.5688696969701</v>
      </c>
      <c r="I28" s="14">
        <f t="shared" si="2"/>
        <v>149.96241170108161</v>
      </c>
      <c r="J28" s="14">
        <f t="shared" si="3"/>
        <v>2629.513322413793</v>
      </c>
      <c r="K28" s="14">
        <f t="shared" si="4"/>
        <v>463.3700740727237</v>
      </c>
      <c r="L28" s="27">
        <f t="shared" si="5"/>
        <v>0.17621894900588206</v>
      </c>
      <c r="M28" s="27">
        <f t="shared" si="6"/>
        <v>0.10026250546886392</v>
      </c>
      <c r="N28" s="14">
        <v>12620.299529075623</v>
      </c>
      <c r="O28" s="14">
        <v>8479.3896827697754</v>
      </c>
      <c r="P28" s="14">
        <v>1993.5299372673035</v>
      </c>
      <c r="Q28" s="14">
        <v>2021.3599333763123</v>
      </c>
      <c r="R28" s="14">
        <v>1351.2299563884735</v>
      </c>
      <c r="S28" s="14">
        <f t="shared" si="7"/>
        <v>26465.809038877487</v>
      </c>
      <c r="T28" s="20">
        <f t="shared" si="8"/>
        <v>80.409949196920067</v>
      </c>
      <c r="U28" s="14">
        <v>65889.097372114658</v>
      </c>
      <c r="V28" s="20">
        <f t="shared" si="9"/>
        <v>200.18806017000466</v>
      </c>
    </row>
    <row r="29" spans="1:22" x14ac:dyDescent="0.25">
      <c r="A29" s="9" t="s">
        <v>170</v>
      </c>
      <c r="B29" s="33">
        <v>196283</v>
      </c>
      <c r="C29" s="13">
        <v>46</v>
      </c>
      <c r="D29" s="13">
        <v>574</v>
      </c>
      <c r="E29" s="14">
        <v>104875.42809999995</v>
      </c>
      <c r="F29" s="13">
        <v>96</v>
      </c>
      <c r="G29" s="30">
        <f t="shared" si="0"/>
        <v>2.0869565217391304</v>
      </c>
      <c r="H29" s="14">
        <f t="shared" si="1"/>
        <v>2279.9006108695639</v>
      </c>
      <c r="I29" s="14">
        <f t="shared" si="2"/>
        <v>182.70980505226473</v>
      </c>
      <c r="J29" s="14">
        <f t="shared" si="3"/>
        <v>1092.4523760416662</v>
      </c>
      <c r="K29" s="14">
        <f t="shared" si="4"/>
        <v>534.30724056591737</v>
      </c>
      <c r="L29" s="27">
        <f t="shared" si="5"/>
        <v>0.48908973268189299</v>
      </c>
      <c r="M29" s="27">
        <f t="shared" si="6"/>
        <v>0.23435549691007374</v>
      </c>
      <c r="N29" s="14">
        <v>174.38999247550964</v>
      </c>
      <c r="O29" s="14">
        <v>14559.789480209351</v>
      </c>
      <c r="P29" s="14">
        <v>23186.448930740356</v>
      </c>
      <c r="Q29" s="14">
        <v>714.99998760223389</v>
      </c>
      <c r="R29" s="14">
        <v>0</v>
      </c>
      <c r="S29" s="14">
        <f t="shared" si="7"/>
        <v>38635.628391027451</v>
      </c>
      <c r="T29" s="20">
        <f t="shared" si="8"/>
        <v>196.83634543504763</v>
      </c>
      <c r="U29" s="14">
        <v>27181.388942301273</v>
      </c>
      <c r="V29" s="20">
        <f t="shared" si="9"/>
        <v>138.48060678867387</v>
      </c>
    </row>
    <row r="30" spans="1:22" x14ac:dyDescent="0.25">
      <c r="A30" s="9" t="s">
        <v>212</v>
      </c>
      <c r="B30" s="33">
        <v>213331</v>
      </c>
      <c r="C30" s="13">
        <v>51</v>
      </c>
      <c r="D30" s="13">
        <v>590</v>
      </c>
      <c r="E30" s="14">
        <v>148373.58340000006</v>
      </c>
      <c r="F30" s="13">
        <v>78</v>
      </c>
      <c r="G30" s="30">
        <f t="shared" si="0"/>
        <v>1.5294117647058822</v>
      </c>
      <c r="H30" s="14">
        <f t="shared" si="1"/>
        <v>2909.2859490196092</v>
      </c>
      <c r="I30" s="14">
        <f t="shared" si="2"/>
        <v>251.48064983050858</v>
      </c>
      <c r="J30" s="14">
        <f t="shared" si="3"/>
        <v>1902.225428205129</v>
      </c>
      <c r="K30" s="14">
        <f t="shared" si="4"/>
        <v>695.50877931477407</v>
      </c>
      <c r="L30" s="27">
        <f t="shared" si="5"/>
        <v>0.36562899906717733</v>
      </c>
      <c r="M30" s="27">
        <f t="shared" si="6"/>
        <v>0.23906511477469286</v>
      </c>
      <c r="N30" s="14">
        <v>4696.1098029613495</v>
      </c>
      <c r="O30" s="14">
        <v>33388.518531799316</v>
      </c>
      <c r="P30" s="14">
        <v>3867.589861869812</v>
      </c>
      <c r="Q30" s="14">
        <v>783.62996196746826</v>
      </c>
      <c r="R30" s="14">
        <v>3649.3998584747314</v>
      </c>
      <c r="S30" s="14">
        <f t="shared" si="7"/>
        <v>46385.248017072678</v>
      </c>
      <c r="T30" s="20">
        <f t="shared" si="8"/>
        <v>217.43322825596223</v>
      </c>
      <c r="U30" s="14">
        <v>45992.438263893127</v>
      </c>
      <c r="V30" s="20">
        <f t="shared" si="9"/>
        <v>215.5919123985409</v>
      </c>
    </row>
    <row r="31" spans="1:22" x14ac:dyDescent="0.25">
      <c r="A31" s="9" t="s">
        <v>133</v>
      </c>
      <c r="B31" s="33">
        <v>864819</v>
      </c>
      <c r="C31" s="13">
        <v>181</v>
      </c>
      <c r="D31" s="13">
        <v>2893</v>
      </c>
      <c r="E31" s="14">
        <v>681548.24090000102</v>
      </c>
      <c r="F31" s="13">
        <v>320</v>
      </c>
      <c r="G31" s="30">
        <f t="shared" si="0"/>
        <v>1.7679558011049723</v>
      </c>
      <c r="H31" s="14">
        <f t="shared" si="1"/>
        <v>3765.4598944751438</v>
      </c>
      <c r="I31" s="14">
        <f t="shared" si="2"/>
        <v>235.58528893881819</v>
      </c>
      <c r="J31" s="14">
        <f t="shared" si="3"/>
        <v>2129.838252812503</v>
      </c>
      <c r="K31" s="14">
        <f t="shared" si="4"/>
        <v>788.08194651135216</v>
      </c>
      <c r="L31" s="27">
        <f t="shared" si="5"/>
        <v>0.37001962260311116</v>
      </c>
      <c r="M31" s="27">
        <f t="shared" si="6"/>
        <v>0.20929234903488478</v>
      </c>
      <c r="N31" s="14">
        <v>8330.4797236919403</v>
      </c>
      <c r="O31" s="14">
        <v>6431.2697262763977</v>
      </c>
      <c r="P31" s="14">
        <v>5347.1298232078552</v>
      </c>
      <c r="Q31" s="14">
        <v>6150.0098326206207</v>
      </c>
      <c r="R31" s="14">
        <v>1395.7199544906616</v>
      </c>
      <c r="S31" s="14">
        <f t="shared" si="7"/>
        <v>27654.609060287476</v>
      </c>
      <c r="T31" s="20">
        <f t="shared" si="8"/>
        <v>31.977337524137972</v>
      </c>
      <c r="U31" s="14">
        <v>193564.9819316864</v>
      </c>
      <c r="V31" s="20">
        <f t="shared" si="9"/>
        <v>223.82137988606451</v>
      </c>
    </row>
    <row r="32" spans="1:22" x14ac:dyDescent="0.25">
      <c r="A32" s="9" t="s">
        <v>39</v>
      </c>
      <c r="B32" s="33">
        <v>256865</v>
      </c>
      <c r="C32" s="13">
        <v>21</v>
      </c>
      <c r="D32" s="13">
        <v>310</v>
      </c>
      <c r="E32" s="14">
        <v>58761.950600000011</v>
      </c>
      <c r="F32" s="13">
        <v>38</v>
      </c>
      <c r="G32" s="30">
        <f t="shared" si="0"/>
        <v>1.8095238095238095</v>
      </c>
      <c r="H32" s="14">
        <f t="shared" si="1"/>
        <v>2798.1881238095243</v>
      </c>
      <c r="I32" s="14">
        <f t="shared" si="2"/>
        <v>189.55467935483875</v>
      </c>
      <c r="J32" s="14">
        <f t="shared" si="3"/>
        <v>1546.3671210526318</v>
      </c>
      <c r="K32" s="14">
        <f t="shared" si="4"/>
        <v>228.76589103225433</v>
      </c>
      <c r="L32" s="27">
        <f t="shared" si="5"/>
        <v>0.14793763260856871</v>
      </c>
      <c r="M32" s="27">
        <f t="shared" si="6"/>
        <v>8.1755007494209012E-2</v>
      </c>
      <c r="N32" s="14">
        <v>12539.029503583908</v>
      </c>
      <c r="O32" s="14">
        <v>15653.889430999756</v>
      </c>
      <c r="P32" s="14">
        <v>7331.739764213562</v>
      </c>
      <c r="Q32" s="14">
        <v>1237.4699376821518</v>
      </c>
      <c r="R32" s="14">
        <v>1056.4999618530273</v>
      </c>
      <c r="S32" s="14">
        <f t="shared" si="7"/>
        <v>37818.628598332405</v>
      </c>
      <c r="T32" s="20">
        <f t="shared" si="8"/>
        <v>147.23153640368443</v>
      </c>
      <c r="U32" s="14">
        <v>29950.118712544441</v>
      </c>
      <c r="V32" s="20">
        <f t="shared" si="9"/>
        <v>116.59867522840574</v>
      </c>
    </row>
    <row r="33" spans="1:22" x14ac:dyDescent="0.25">
      <c r="A33" s="9" t="s">
        <v>114</v>
      </c>
      <c r="B33" s="33">
        <v>131900</v>
      </c>
      <c r="C33" s="13">
        <v>38</v>
      </c>
      <c r="D33" s="13">
        <v>462</v>
      </c>
      <c r="E33" s="14">
        <v>107165.07150000002</v>
      </c>
      <c r="F33" s="13">
        <v>78</v>
      </c>
      <c r="G33" s="30">
        <f t="shared" si="0"/>
        <v>2.0526315789473686</v>
      </c>
      <c r="H33" s="14">
        <f t="shared" si="1"/>
        <v>2820.1334605263164</v>
      </c>
      <c r="I33" s="14">
        <f t="shared" si="2"/>
        <v>231.95902922077926</v>
      </c>
      <c r="J33" s="14">
        <f t="shared" si="3"/>
        <v>1373.9111730769234</v>
      </c>
      <c r="K33" s="14">
        <f t="shared" si="4"/>
        <v>812.47211144806681</v>
      </c>
      <c r="L33" s="27">
        <f t="shared" si="5"/>
        <v>0.59135708870356329</v>
      </c>
      <c r="M33" s="27">
        <f t="shared" si="6"/>
        <v>0.28809704321455648</v>
      </c>
      <c r="N33" s="14">
        <v>5663.1798934936523</v>
      </c>
      <c r="O33" s="14">
        <v>38633.078605651855</v>
      </c>
      <c r="P33" s="14">
        <v>6627.3597965240479</v>
      </c>
      <c r="Q33" s="14">
        <v>1585.1499786376953</v>
      </c>
      <c r="R33" s="14">
        <v>200.55999374389648</v>
      </c>
      <c r="S33" s="14">
        <f t="shared" si="7"/>
        <v>52709.328268051147</v>
      </c>
      <c r="T33" s="20">
        <f t="shared" si="8"/>
        <v>399.61583220660458</v>
      </c>
      <c r="U33" s="14">
        <v>29361.67867565155</v>
      </c>
      <c r="V33" s="20">
        <f t="shared" si="9"/>
        <v>222.60560027029226</v>
      </c>
    </row>
    <row r="34" spans="1:22" x14ac:dyDescent="0.25">
      <c r="A34" s="9" t="s">
        <v>240</v>
      </c>
      <c r="B34" s="33">
        <v>212388</v>
      </c>
      <c r="C34" s="13">
        <v>69</v>
      </c>
      <c r="D34" s="13">
        <v>751</v>
      </c>
      <c r="E34" s="14">
        <v>254505.75740000003</v>
      </c>
      <c r="F34" s="13">
        <v>91</v>
      </c>
      <c r="G34" s="30">
        <f t="shared" si="0"/>
        <v>1.318840579710145</v>
      </c>
      <c r="H34" s="14">
        <f t="shared" si="1"/>
        <v>3688.4892376811599</v>
      </c>
      <c r="I34" s="14">
        <f t="shared" si="2"/>
        <v>338.88915765645811</v>
      </c>
      <c r="J34" s="14">
        <f t="shared" si="3"/>
        <v>2796.7665648351654</v>
      </c>
      <c r="K34" s="14">
        <f t="shared" si="4"/>
        <v>1198.3057300789123</v>
      </c>
      <c r="L34" s="27">
        <f t="shared" si="5"/>
        <v>0.42846111833060246</v>
      </c>
      <c r="M34" s="27">
        <f t="shared" si="6"/>
        <v>0.32487711170122607</v>
      </c>
      <c r="N34" s="14">
        <v>10491.469554424286</v>
      </c>
      <c r="O34" s="14">
        <v>41285.298028945923</v>
      </c>
      <c r="P34" s="14">
        <v>7324.2496910095215</v>
      </c>
      <c r="Q34" s="14">
        <v>1887.1299061775208</v>
      </c>
      <c r="R34" s="14">
        <v>1910.5499238967896</v>
      </c>
      <c r="S34" s="14">
        <f t="shared" si="7"/>
        <v>62898.697104454041</v>
      </c>
      <c r="T34" s="20">
        <f t="shared" si="8"/>
        <v>296.14995717485942</v>
      </c>
      <c r="U34" s="14">
        <v>50897.577775001526</v>
      </c>
      <c r="V34" s="20">
        <f t="shared" si="9"/>
        <v>239.64431971204365</v>
      </c>
    </row>
    <row r="35" spans="1:22" x14ac:dyDescent="0.25">
      <c r="A35" s="9" t="s">
        <v>142</v>
      </c>
      <c r="B35" s="33">
        <v>178018</v>
      </c>
      <c r="C35" s="13">
        <v>46</v>
      </c>
      <c r="D35" s="13">
        <v>578</v>
      </c>
      <c r="E35" s="14">
        <v>171755.87620000003</v>
      </c>
      <c r="F35" s="13">
        <v>75</v>
      </c>
      <c r="G35" s="30">
        <f t="shared" si="0"/>
        <v>1.6304347826086956</v>
      </c>
      <c r="H35" s="14">
        <f t="shared" si="1"/>
        <v>3733.8233956521744</v>
      </c>
      <c r="I35" s="14">
        <f t="shared" si="2"/>
        <v>297.15549515570939</v>
      </c>
      <c r="J35" s="14">
        <f t="shared" si="3"/>
        <v>2290.0783493333338</v>
      </c>
      <c r="K35" s="14">
        <f t="shared" si="4"/>
        <v>964.82308642946236</v>
      </c>
      <c r="L35" s="27">
        <f t="shared" si="5"/>
        <v>0.42130571065847272</v>
      </c>
      <c r="M35" s="27">
        <f t="shared" si="6"/>
        <v>0.25840083587052992</v>
      </c>
      <c r="N35" s="14">
        <v>4758.7198579311371</v>
      </c>
      <c r="O35" s="14">
        <v>42740.738410949707</v>
      </c>
      <c r="P35" s="14">
        <v>561.99996948242187</v>
      </c>
      <c r="Q35" s="14">
        <v>3388.1798868179321</v>
      </c>
      <c r="R35" s="14">
        <v>1482.3199586868286</v>
      </c>
      <c r="S35" s="14">
        <f t="shared" si="7"/>
        <v>52931.958083868027</v>
      </c>
      <c r="T35" s="20">
        <f t="shared" si="8"/>
        <v>297.3404828942468</v>
      </c>
      <c r="U35" s="14">
        <v>28775.498685836792</v>
      </c>
      <c r="V35" s="20">
        <f t="shared" si="9"/>
        <v>161.64375897851224</v>
      </c>
    </row>
    <row r="36" spans="1:22" x14ac:dyDescent="0.25">
      <c r="A36" s="9" t="s">
        <v>40</v>
      </c>
      <c r="B36" s="33">
        <v>194600</v>
      </c>
      <c r="C36" s="13">
        <v>27</v>
      </c>
      <c r="D36" s="13">
        <v>182</v>
      </c>
      <c r="E36" s="14">
        <v>69563.674499999994</v>
      </c>
      <c r="F36" s="13">
        <v>39</v>
      </c>
      <c r="G36" s="30">
        <f t="shared" si="0"/>
        <v>1.4444444444444444</v>
      </c>
      <c r="H36" s="14">
        <f t="shared" si="1"/>
        <v>2576.4323888888885</v>
      </c>
      <c r="I36" s="14">
        <f t="shared" si="2"/>
        <v>382.21799175824174</v>
      </c>
      <c r="J36" s="14">
        <f t="shared" si="3"/>
        <v>1783.6839615384613</v>
      </c>
      <c r="K36" s="14">
        <f t="shared" si="4"/>
        <v>357.4700642343268</v>
      </c>
      <c r="L36" s="27">
        <f t="shared" si="5"/>
        <v>0.20041109969167523</v>
      </c>
      <c r="M36" s="27">
        <f t="shared" si="6"/>
        <v>0.13874614594039056</v>
      </c>
      <c r="N36" s="14">
        <v>18940.659294605255</v>
      </c>
      <c r="O36" s="14">
        <v>1000.7899513244629</v>
      </c>
      <c r="P36" s="14">
        <v>363.13998937606812</v>
      </c>
      <c r="Q36" s="14">
        <v>4671.9497978687286</v>
      </c>
      <c r="R36" s="14">
        <v>2415.7799015045166</v>
      </c>
      <c r="S36" s="14">
        <f t="shared" si="7"/>
        <v>27392.318934679031</v>
      </c>
      <c r="T36" s="20">
        <f t="shared" si="8"/>
        <v>140.76217335395185</v>
      </c>
      <c r="U36" s="14">
        <v>55810.127765655518</v>
      </c>
      <c r="V36" s="20">
        <f t="shared" si="9"/>
        <v>286.79407896020308</v>
      </c>
    </row>
    <row r="37" spans="1:22" x14ac:dyDescent="0.25">
      <c r="A37" s="9" t="s">
        <v>171</v>
      </c>
      <c r="B37" s="33">
        <v>214744</v>
      </c>
      <c r="C37" s="13">
        <v>41</v>
      </c>
      <c r="D37" s="13">
        <v>500</v>
      </c>
      <c r="E37" s="14">
        <v>84841.357600000018</v>
      </c>
      <c r="F37" s="13">
        <v>76</v>
      </c>
      <c r="G37" s="30">
        <f t="shared" si="0"/>
        <v>1.8536585365853659</v>
      </c>
      <c r="H37" s="14">
        <f t="shared" si="1"/>
        <v>2069.3014048780492</v>
      </c>
      <c r="I37" s="14">
        <f t="shared" si="2"/>
        <v>169.68271520000005</v>
      </c>
      <c r="J37" s="14">
        <f t="shared" si="3"/>
        <v>1116.3336526315791</v>
      </c>
      <c r="K37" s="14">
        <f t="shared" si="4"/>
        <v>395.08138807137811</v>
      </c>
      <c r="L37" s="27">
        <f t="shared" si="5"/>
        <v>0.35390977163506315</v>
      </c>
      <c r="M37" s="27">
        <f t="shared" si="6"/>
        <v>0.19092500838207355</v>
      </c>
      <c r="N37" s="14">
        <v>1699.1299619674683</v>
      </c>
      <c r="O37" s="14">
        <v>8206.269702911377</v>
      </c>
      <c r="P37" s="14">
        <v>9835.7496166229248</v>
      </c>
      <c r="Q37" s="14">
        <v>354.5999755859375</v>
      </c>
      <c r="R37" s="14">
        <v>0</v>
      </c>
      <c r="S37" s="14">
        <f t="shared" si="7"/>
        <v>20095.749257087708</v>
      </c>
      <c r="T37" s="20">
        <f t="shared" si="8"/>
        <v>93.580026715939482</v>
      </c>
      <c r="U37" s="14">
        <v>34272.528600215912</v>
      </c>
      <c r="V37" s="20">
        <f t="shared" si="9"/>
        <v>159.59714171392872</v>
      </c>
    </row>
    <row r="38" spans="1:22" x14ac:dyDescent="0.25">
      <c r="A38" s="9" t="s">
        <v>261</v>
      </c>
      <c r="B38" s="33">
        <v>326216</v>
      </c>
      <c r="C38" s="13">
        <v>41</v>
      </c>
      <c r="D38" s="13">
        <v>575</v>
      </c>
      <c r="E38" s="14">
        <v>118549.75840000004</v>
      </c>
      <c r="F38" s="13">
        <v>74</v>
      </c>
      <c r="G38" s="30">
        <f t="shared" si="0"/>
        <v>1.8048780487804879</v>
      </c>
      <c r="H38" s="14">
        <f t="shared" si="1"/>
        <v>2891.4575219512203</v>
      </c>
      <c r="I38" s="14">
        <f t="shared" si="2"/>
        <v>206.17349286956528</v>
      </c>
      <c r="J38" s="14">
        <f t="shared" si="3"/>
        <v>1602.0237621621627</v>
      </c>
      <c r="K38" s="14">
        <f t="shared" si="4"/>
        <v>363.40877945900883</v>
      </c>
      <c r="L38" s="27">
        <f t="shared" si="5"/>
        <v>0.22684356377369594</v>
      </c>
      <c r="M38" s="27">
        <f t="shared" si="6"/>
        <v>0.12568359614488558</v>
      </c>
      <c r="N38" s="14">
        <v>37321.678746938705</v>
      </c>
      <c r="O38" s="14">
        <v>335.93997955322266</v>
      </c>
      <c r="P38" s="14">
        <v>8732.0597076416016</v>
      </c>
      <c r="Q38" s="14">
        <v>1121.5599234104156</v>
      </c>
      <c r="R38" s="14">
        <v>184.55998611450195</v>
      </c>
      <c r="S38" s="14">
        <f t="shared" si="7"/>
        <v>47695.798343658447</v>
      </c>
      <c r="T38" s="20">
        <f t="shared" si="8"/>
        <v>146.20925504468954</v>
      </c>
      <c r="U38" s="14">
        <v>61795.107584476471</v>
      </c>
      <c r="V38" s="20">
        <f t="shared" si="9"/>
        <v>189.43003281407556</v>
      </c>
    </row>
    <row r="39" spans="1:22" x14ac:dyDescent="0.25">
      <c r="A39" s="9" t="s">
        <v>183</v>
      </c>
      <c r="B39" s="33">
        <v>173686</v>
      </c>
      <c r="C39" s="13">
        <v>19</v>
      </c>
      <c r="D39" s="13">
        <v>269</v>
      </c>
      <c r="E39" s="14">
        <v>50915.300699999985</v>
      </c>
      <c r="F39" s="13">
        <v>35</v>
      </c>
      <c r="G39" s="30">
        <f t="shared" si="0"/>
        <v>1.8421052631578947</v>
      </c>
      <c r="H39" s="14">
        <f t="shared" si="1"/>
        <v>2679.752668421052</v>
      </c>
      <c r="I39" s="14">
        <f t="shared" si="2"/>
        <v>189.27621078066909</v>
      </c>
      <c r="J39" s="14">
        <f t="shared" si="3"/>
        <v>1454.7228771428568</v>
      </c>
      <c r="K39" s="14">
        <f t="shared" si="4"/>
        <v>293.14568071116832</v>
      </c>
      <c r="L39" s="27">
        <f t="shared" si="5"/>
        <v>0.20151307531983004</v>
      </c>
      <c r="M39" s="27">
        <f t="shared" si="6"/>
        <v>0.10939281231647915</v>
      </c>
      <c r="N39" s="14">
        <v>5403.5697507858276</v>
      </c>
      <c r="O39" s="14">
        <v>571.15996551513672</v>
      </c>
      <c r="P39" s="14">
        <v>10726.639608383179</v>
      </c>
      <c r="Q39" s="14">
        <v>934.54999542236328</v>
      </c>
      <c r="R39" s="14">
        <v>29.129997253417969</v>
      </c>
      <c r="S39" s="14">
        <f t="shared" si="7"/>
        <v>17665.049317359924</v>
      </c>
      <c r="T39" s="20">
        <f t="shared" si="8"/>
        <v>101.70681181764751</v>
      </c>
      <c r="U39" s="14">
        <v>30592.738644123077</v>
      </c>
      <c r="V39" s="20">
        <f t="shared" si="9"/>
        <v>176.13819561808711</v>
      </c>
    </row>
    <row r="40" spans="1:22" x14ac:dyDescent="0.25">
      <c r="A40" s="9" t="s">
        <v>41</v>
      </c>
      <c r="B40" s="33">
        <v>289037</v>
      </c>
      <c r="C40" s="13">
        <v>28</v>
      </c>
      <c r="D40" s="13">
        <v>142</v>
      </c>
      <c r="E40" s="14">
        <v>67482.476699999999</v>
      </c>
      <c r="F40" s="13">
        <v>44</v>
      </c>
      <c r="G40" s="30">
        <f t="shared" si="0"/>
        <v>1.5714285714285714</v>
      </c>
      <c r="H40" s="14">
        <f t="shared" si="1"/>
        <v>2410.0884535714285</v>
      </c>
      <c r="I40" s="14">
        <f t="shared" si="2"/>
        <v>475.22870915492956</v>
      </c>
      <c r="J40" s="14">
        <f t="shared" si="3"/>
        <v>1533.6926522727272</v>
      </c>
      <c r="K40" s="14">
        <f t="shared" si="4"/>
        <v>233.4734885153112</v>
      </c>
      <c r="L40" s="27">
        <f t="shared" si="5"/>
        <v>0.15222964533952402</v>
      </c>
      <c r="M40" s="27">
        <f t="shared" si="6"/>
        <v>9.6873410670606189E-2</v>
      </c>
      <c r="N40" s="14">
        <v>23562.899069786072</v>
      </c>
      <c r="O40" s="14">
        <v>30485.749084472656</v>
      </c>
      <c r="P40" s="14">
        <v>500.57999205589294</v>
      </c>
      <c r="Q40" s="14">
        <v>353.08998775482178</v>
      </c>
      <c r="R40" s="14">
        <v>5305.6697721481323</v>
      </c>
      <c r="S40" s="14">
        <f t="shared" si="7"/>
        <v>60207.987906217575</v>
      </c>
      <c r="T40" s="20">
        <f t="shared" si="8"/>
        <v>208.30546921749666</v>
      </c>
      <c r="U40" s="14">
        <v>40990.838321685791</v>
      </c>
      <c r="V40" s="20">
        <f t="shared" si="9"/>
        <v>141.81865408818177</v>
      </c>
    </row>
    <row r="41" spans="1:22" x14ac:dyDescent="0.25">
      <c r="A41" s="9" t="s">
        <v>248</v>
      </c>
      <c r="B41" s="33">
        <v>487354</v>
      </c>
      <c r="C41" s="13">
        <v>106</v>
      </c>
      <c r="D41" s="13">
        <v>2015</v>
      </c>
      <c r="E41" s="14">
        <v>328623.84889999998</v>
      </c>
      <c r="F41" s="13">
        <v>190</v>
      </c>
      <c r="G41" s="30">
        <f t="shared" si="0"/>
        <v>1.7924528301886793</v>
      </c>
      <c r="H41" s="14">
        <f t="shared" si="1"/>
        <v>3100.2249896226413</v>
      </c>
      <c r="I41" s="14">
        <f t="shared" si="2"/>
        <v>163.08875875930519</v>
      </c>
      <c r="J41" s="14">
        <f t="shared" si="3"/>
        <v>1729.599204736842</v>
      </c>
      <c r="K41" s="14">
        <f t="shared" si="4"/>
        <v>674.30214772013767</v>
      </c>
      <c r="L41" s="27">
        <f t="shared" si="5"/>
        <v>0.38986034791958207</v>
      </c>
      <c r="M41" s="27">
        <f t="shared" si="6"/>
        <v>0.21750103620776684</v>
      </c>
      <c r="N41" s="14">
        <v>8016.9197402000427</v>
      </c>
      <c r="O41" s="14">
        <v>129621.11458587646</v>
      </c>
      <c r="P41" s="14">
        <v>12964.01949095726</v>
      </c>
      <c r="Q41" s="14">
        <v>2610.3499095439911</v>
      </c>
      <c r="R41" s="14">
        <v>7555.9496235847473</v>
      </c>
      <c r="S41" s="14">
        <f t="shared" si="7"/>
        <v>160768.35335016251</v>
      </c>
      <c r="T41" s="20">
        <f t="shared" si="8"/>
        <v>329.88003248185612</v>
      </c>
      <c r="U41" s="14">
        <v>124318.52482539415</v>
      </c>
      <c r="V41" s="20">
        <f t="shared" si="9"/>
        <v>255.08875442777563</v>
      </c>
    </row>
    <row r="42" spans="1:22" x14ac:dyDescent="0.25">
      <c r="A42" s="9" t="s">
        <v>100</v>
      </c>
      <c r="B42" s="33">
        <v>69801</v>
      </c>
      <c r="C42" s="13">
        <v>11</v>
      </c>
      <c r="D42" s="13">
        <v>295</v>
      </c>
      <c r="E42" s="14">
        <v>33930.384099999996</v>
      </c>
      <c r="F42" s="13">
        <v>21</v>
      </c>
      <c r="G42" s="30">
        <f t="shared" si="0"/>
        <v>1.9090909090909092</v>
      </c>
      <c r="H42" s="14">
        <f t="shared" si="1"/>
        <v>3084.5803727272723</v>
      </c>
      <c r="I42" s="14">
        <f t="shared" si="2"/>
        <v>115.01825118644066</v>
      </c>
      <c r="J42" s="14">
        <f t="shared" si="3"/>
        <v>1615.732576190476</v>
      </c>
      <c r="K42" s="14">
        <f t="shared" si="4"/>
        <v>486.10169052019302</v>
      </c>
      <c r="L42" s="27">
        <f t="shared" si="5"/>
        <v>0.30085528860618044</v>
      </c>
      <c r="M42" s="27">
        <f t="shared" si="6"/>
        <v>0.15759086546038023</v>
      </c>
      <c r="N42" s="14">
        <v>1966.4999504089355</v>
      </c>
      <c r="O42" s="14">
        <v>0</v>
      </c>
      <c r="P42" s="14">
        <v>0</v>
      </c>
      <c r="Q42" s="14">
        <v>2.1999998092651367</v>
      </c>
      <c r="R42" s="14">
        <v>15.519999504089355</v>
      </c>
      <c r="S42" s="14">
        <f t="shared" si="7"/>
        <v>1984.21994972229</v>
      </c>
      <c r="T42" s="20">
        <f t="shared" si="8"/>
        <v>28.426812649135254</v>
      </c>
      <c r="U42" s="14">
        <v>9242.8896336555481</v>
      </c>
      <c r="V42" s="20">
        <f t="shared" si="9"/>
        <v>132.41772515659585</v>
      </c>
    </row>
    <row r="43" spans="1:22" x14ac:dyDescent="0.25">
      <c r="A43" s="9" t="s">
        <v>75</v>
      </c>
      <c r="B43" s="33">
        <v>464596</v>
      </c>
      <c r="C43" s="13">
        <v>120</v>
      </c>
      <c r="D43" s="13">
        <v>1622</v>
      </c>
      <c r="E43" s="14">
        <v>269666.10319999984</v>
      </c>
      <c r="F43" s="13">
        <v>216</v>
      </c>
      <c r="G43" s="30">
        <f t="shared" si="0"/>
        <v>1.8</v>
      </c>
      <c r="H43" s="14">
        <f t="shared" si="1"/>
        <v>2247.2175266666654</v>
      </c>
      <c r="I43" s="14">
        <f t="shared" si="2"/>
        <v>166.25530406905045</v>
      </c>
      <c r="J43" s="14">
        <f t="shared" si="3"/>
        <v>1248.4541814814806</v>
      </c>
      <c r="K43" s="14">
        <f t="shared" si="4"/>
        <v>580.43139243557812</v>
      </c>
      <c r="L43" s="27">
        <f t="shared" si="5"/>
        <v>0.46492005957864468</v>
      </c>
      <c r="M43" s="27">
        <f t="shared" si="6"/>
        <v>0.25828892198813591</v>
      </c>
      <c r="N43" s="14">
        <v>2833.999933719635</v>
      </c>
      <c r="O43" s="14">
        <v>29400.558815002441</v>
      </c>
      <c r="P43" s="14">
        <v>15051.719391822815</v>
      </c>
      <c r="Q43" s="14">
        <v>2041.9699668884277</v>
      </c>
      <c r="R43" s="14">
        <v>1554.3699588775635</v>
      </c>
      <c r="S43" s="14">
        <f t="shared" si="7"/>
        <v>50882.618066310883</v>
      </c>
      <c r="T43" s="20">
        <f t="shared" si="8"/>
        <v>109.52013806901239</v>
      </c>
      <c r="U43" s="14">
        <v>74039.64679145813</v>
      </c>
      <c r="V43" s="20">
        <f t="shared" si="9"/>
        <v>159.36350461790056</v>
      </c>
    </row>
    <row r="44" spans="1:22" x14ac:dyDescent="0.25">
      <c r="A44" s="9" t="s">
        <v>249</v>
      </c>
      <c r="B44" s="33">
        <v>126264</v>
      </c>
      <c r="C44" s="13">
        <v>18</v>
      </c>
      <c r="D44" s="13">
        <v>410</v>
      </c>
      <c r="E44" s="14">
        <v>53844.182300000008</v>
      </c>
      <c r="F44" s="13">
        <v>38</v>
      </c>
      <c r="G44" s="30">
        <f t="shared" si="0"/>
        <v>2.1111111111111112</v>
      </c>
      <c r="H44" s="14">
        <f t="shared" si="1"/>
        <v>2991.3434611111115</v>
      </c>
      <c r="I44" s="14">
        <f t="shared" si="2"/>
        <v>131.32727390243903</v>
      </c>
      <c r="J44" s="14">
        <f t="shared" si="3"/>
        <v>1416.9521657894738</v>
      </c>
      <c r="K44" s="14">
        <f t="shared" si="4"/>
        <v>426.44128413482866</v>
      </c>
      <c r="L44" s="27">
        <f t="shared" si="5"/>
        <v>0.30095672559082559</v>
      </c>
      <c r="M44" s="27">
        <f t="shared" si="6"/>
        <v>0.14255844896407527</v>
      </c>
      <c r="N44" s="14">
        <v>464.32999324798584</v>
      </c>
      <c r="O44" s="14">
        <v>3408.0498733520508</v>
      </c>
      <c r="P44" s="14">
        <v>3327.0798645019531</v>
      </c>
      <c r="Q44" s="14">
        <v>5677.9497156143188</v>
      </c>
      <c r="R44" s="14">
        <v>130.73999404907227</v>
      </c>
      <c r="S44" s="14">
        <f t="shared" si="7"/>
        <v>13008.149440765381</v>
      </c>
      <c r="T44" s="20">
        <f t="shared" si="8"/>
        <v>103.0234226760231</v>
      </c>
      <c r="U44" s="14">
        <v>15014.459253787994</v>
      </c>
      <c r="V44" s="20">
        <f t="shared" si="9"/>
        <v>118.91322351412909</v>
      </c>
    </row>
    <row r="45" spans="1:22" x14ac:dyDescent="0.25">
      <c r="A45" s="9" t="s">
        <v>42</v>
      </c>
      <c r="B45" s="33">
        <v>377570</v>
      </c>
      <c r="C45" s="13">
        <v>92</v>
      </c>
      <c r="D45" s="13">
        <v>1407</v>
      </c>
      <c r="E45" s="14">
        <v>343482.15899999999</v>
      </c>
      <c r="F45" s="13">
        <v>144</v>
      </c>
      <c r="G45" s="30">
        <f t="shared" si="0"/>
        <v>1.5652173913043479</v>
      </c>
      <c r="H45" s="14">
        <f t="shared" si="1"/>
        <v>3733.5017282608692</v>
      </c>
      <c r="I45" s="14">
        <f t="shared" si="2"/>
        <v>244.12378038379529</v>
      </c>
      <c r="J45" s="14">
        <f t="shared" si="3"/>
        <v>2385.2927708333332</v>
      </c>
      <c r="K45" s="14">
        <f t="shared" si="4"/>
        <v>909.71782450936246</v>
      </c>
      <c r="L45" s="27">
        <f t="shared" si="5"/>
        <v>0.38138623301639429</v>
      </c>
      <c r="M45" s="27">
        <f t="shared" si="6"/>
        <v>0.24366342664936302</v>
      </c>
      <c r="N45" s="14">
        <v>1473.1799738407135</v>
      </c>
      <c r="O45" s="14">
        <v>44844.548202514648</v>
      </c>
      <c r="P45" s="14">
        <v>5402.1797866821289</v>
      </c>
      <c r="Q45" s="14">
        <v>533.77998781204224</v>
      </c>
      <c r="R45" s="14">
        <v>3181.3998603820801</v>
      </c>
      <c r="S45" s="14">
        <f t="shared" si="7"/>
        <v>55435.087811231613</v>
      </c>
      <c r="T45" s="20">
        <f t="shared" si="8"/>
        <v>146.82068970318514</v>
      </c>
      <c r="U45" s="14">
        <v>58732.577324867249</v>
      </c>
      <c r="V45" s="20">
        <f t="shared" si="9"/>
        <v>155.55414181441122</v>
      </c>
    </row>
    <row r="46" spans="1:22" x14ac:dyDescent="0.25">
      <c r="A46" s="9" t="s">
        <v>156</v>
      </c>
      <c r="B46" s="33">
        <v>525367</v>
      </c>
      <c r="C46" s="13">
        <v>60</v>
      </c>
      <c r="D46" s="13">
        <v>914</v>
      </c>
      <c r="E46" s="14">
        <v>214183.20159999991</v>
      </c>
      <c r="F46" s="13">
        <v>96</v>
      </c>
      <c r="G46" s="30">
        <f t="shared" si="0"/>
        <v>1.6</v>
      </c>
      <c r="H46" s="14">
        <f t="shared" si="1"/>
        <v>3569.720026666665</v>
      </c>
      <c r="I46" s="14">
        <f t="shared" si="2"/>
        <v>234.3361067833697</v>
      </c>
      <c r="J46" s="14">
        <f t="shared" si="3"/>
        <v>2231.0750166666658</v>
      </c>
      <c r="K46" s="14">
        <f t="shared" si="4"/>
        <v>407.68301320790977</v>
      </c>
      <c r="L46" s="27">
        <f t="shared" si="5"/>
        <v>0.18272940630073836</v>
      </c>
      <c r="M46" s="27">
        <f t="shared" si="6"/>
        <v>0.11420587893796147</v>
      </c>
      <c r="N46" s="14">
        <v>15990.109493017197</v>
      </c>
      <c r="O46" s="14">
        <v>7623.5896778106689</v>
      </c>
      <c r="P46" s="14">
        <v>4035.4598841667175</v>
      </c>
      <c r="Q46" s="14">
        <v>90389.236030578613</v>
      </c>
      <c r="R46" s="14">
        <v>18709.579273223877</v>
      </c>
      <c r="S46" s="14">
        <f t="shared" si="7"/>
        <v>136747.97435879707</v>
      </c>
      <c r="T46" s="20">
        <f t="shared" si="8"/>
        <v>260.29037674387064</v>
      </c>
      <c r="U46" s="14">
        <v>157130.49356269836</v>
      </c>
      <c r="V46" s="20">
        <f t="shared" si="9"/>
        <v>299.08710208806104</v>
      </c>
    </row>
    <row r="47" spans="1:22" x14ac:dyDescent="0.25">
      <c r="A47" s="9" t="s">
        <v>164</v>
      </c>
      <c r="B47" s="33">
        <v>106079</v>
      </c>
      <c r="C47" s="13">
        <v>18</v>
      </c>
      <c r="D47" s="13">
        <v>183</v>
      </c>
      <c r="E47" s="14">
        <v>32811.713800000005</v>
      </c>
      <c r="F47" s="13">
        <v>24</v>
      </c>
      <c r="G47" s="30">
        <f t="shared" si="0"/>
        <v>1.3333333333333333</v>
      </c>
      <c r="H47" s="14">
        <f t="shared" si="1"/>
        <v>1822.8729888888893</v>
      </c>
      <c r="I47" s="14">
        <f t="shared" si="2"/>
        <v>179.29898251366123</v>
      </c>
      <c r="J47" s="14">
        <f t="shared" si="3"/>
        <v>1367.154741666667</v>
      </c>
      <c r="K47" s="14">
        <f t="shared" si="4"/>
        <v>309.31394338181929</v>
      </c>
      <c r="L47" s="27">
        <f t="shared" si="5"/>
        <v>0.2262464766824725</v>
      </c>
      <c r="M47" s="27">
        <f t="shared" si="6"/>
        <v>0.16968485751185439</v>
      </c>
      <c r="N47" s="14">
        <v>8092.9897422790527</v>
      </c>
      <c r="O47" s="14">
        <v>25999.719043731689</v>
      </c>
      <c r="P47" s="14">
        <v>383.14999127388</v>
      </c>
      <c r="Q47" s="14">
        <v>514.61998176574707</v>
      </c>
      <c r="R47" s="14">
        <v>1822.0299072265625</v>
      </c>
      <c r="S47" s="14">
        <f t="shared" si="7"/>
        <v>36812.508666276932</v>
      </c>
      <c r="T47" s="20">
        <f t="shared" si="8"/>
        <v>347.02918264950586</v>
      </c>
      <c r="U47" s="14">
        <v>23633.019129753113</v>
      </c>
      <c r="V47" s="20">
        <f t="shared" si="9"/>
        <v>222.78697131150477</v>
      </c>
    </row>
    <row r="48" spans="1:22" x14ac:dyDescent="0.25">
      <c r="A48" s="9" t="s">
        <v>241</v>
      </c>
      <c r="B48" s="33">
        <v>248912</v>
      </c>
      <c r="C48" s="13">
        <v>30</v>
      </c>
      <c r="D48" s="13">
        <v>513</v>
      </c>
      <c r="E48" s="14">
        <v>78269.26939999999</v>
      </c>
      <c r="F48" s="13">
        <v>60</v>
      </c>
      <c r="G48" s="30">
        <f t="shared" si="0"/>
        <v>2</v>
      </c>
      <c r="H48" s="14">
        <f t="shared" si="1"/>
        <v>2608.9756466666663</v>
      </c>
      <c r="I48" s="14">
        <f t="shared" si="2"/>
        <v>152.57167524366469</v>
      </c>
      <c r="J48" s="14">
        <f t="shared" si="3"/>
        <v>1304.4878233333332</v>
      </c>
      <c r="K48" s="14">
        <f t="shared" si="4"/>
        <v>314.44554461014332</v>
      </c>
      <c r="L48" s="27">
        <f t="shared" si="5"/>
        <v>0.24104904544578004</v>
      </c>
      <c r="M48" s="27">
        <f t="shared" si="6"/>
        <v>0.12052452272289002</v>
      </c>
      <c r="N48" s="14">
        <v>10528.379583358765</v>
      </c>
      <c r="O48" s="14">
        <v>17481.609220504761</v>
      </c>
      <c r="P48" s="14">
        <v>6160.6797380447388</v>
      </c>
      <c r="Q48" s="14">
        <v>7549.299654006958</v>
      </c>
      <c r="R48" s="14">
        <v>3396.5199012756348</v>
      </c>
      <c r="S48" s="14">
        <f t="shared" si="7"/>
        <v>45116.488097190857</v>
      </c>
      <c r="T48" s="20">
        <f t="shared" si="8"/>
        <v>181.25477316156255</v>
      </c>
      <c r="U48" s="14">
        <v>37157.048408985138</v>
      </c>
      <c r="V48" s="20">
        <f t="shared" si="9"/>
        <v>149.27785084280845</v>
      </c>
    </row>
    <row r="49" spans="1:22" x14ac:dyDescent="0.25">
      <c r="A49" s="9" t="s">
        <v>206</v>
      </c>
      <c r="B49" s="33">
        <v>309141</v>
      </c>
      <c r="C49" s="13">
        <v>68</v>
      </c>
      <c r="D49" s="13">
        <v>644</v>
      </c>
      <c r="E49" s="14">
        <v>195737.77410000001</v>
      </c>
      <c r="F49" s="13">
        <v>136</v>
      </c>
      <c r="G49" s="30">
        <f t="shared" si="0"/>
        <v>2</v>
      </c>
      <c r="H49" s="14">
        <f t="shared" si="1"/>
        <v>2878.4966779411766</v>
      </c>
      <c r="I49" s="14">
        <f t="shared" si="2"/>
        <v>303.94064301242236</v>
      </c>
      <c r="J49" s="14">
        <f t="shared" si="3"/>
        <v>1439.2483389705883</v>
      </c>
      <c r="K49" s="14">
        <f t="shared" si="4"/>
        <v>633.16665890321894</v>
      </c>
      <c r="L49" s="27">
        <f t="shared" si="5"/>
        <v>0.43992870567152204</v>
      </c>
      <c r="M49" s="27">
        <f t="shared" si="6"/>
        <v>0.21996435283576102</v>
      </c>
      <c r="N49" s="14">
        <v>44252.138767242432</v>
      </c>
      <c r="O49" s="14">
        <v>1025.1499404907227</v>
      </c>
      <c r="P49" s="14">
        <v>10647.469567298889</v>
      </c>
      <c r="Q49" s="14">
        <v>515.35998272895813</v>
      </c>
      <c r="R49" s="14">
        <v>1595.6899423599243</v>
      </c>
      <c r="S49" s="14">
        <f t="shared" si="7"/>
        <v>58035.808200120926</v>
      </c>
      <c r="T49" s="20">
        <f t="shared" si="8"/>
        <v>187.73248517705812</v>
      </c>
      <c r="U49" s="14">
        <v>60391.537547111511</v>
      </c>
      <c r="V49" s="20">
        <f t="shared" si="9"/>
        <v>195.35272754863155</v>
      </c>
    </row>
    <row r="50" spans="1:22" x14ac:dyDescent="0.25">
      <c r="A50" s="9" t="s">
        <v>269</v>
      </c>
      <c r="B50" s="33">
        <v>766749</v>
      </c>
      <c r="C50" s="13">
        <v>158</v>
      </c>
      <c r="D50" s="13">
        <v>2922</v>
      </c>
      <c r="E50" s="14">
        <v>571759.01470000006</v>
      </c>
      <c r="F50" s="13">
        <v>297</v>
      </c>
      <c r="G50" s="30">
        <f t="shared" si="0"/>
        <v>1.879746835443038</v>
      </c>
      <c r="H50" s="14">
        <f t="shared" si="1"/>
        <v>3618.727941139241</v>
      </c>
      <c r="I50" s="14">
        <f t="shared" si="2"/>
        <v>195.67385855578374</v>
      </c>
      <c r="J50" s="14">
        <f t="shared" si="3"/>
        <v>1925.1145276094278</v>
      </c>
      <c r="K50" s="14">
        <f t="shared" si="4"/>
        <v>745.69254697430324</v>
      </c>
      <c r="L50" s="27">
        <f t="shared" si="5"/>
        <v>0.38734970635762156</v>
      </c>
      <c r="M50" s="27">
        <f t="shared" si="6"/>
        <v>0.20606482695119263</v>
      </c>
      <c r="N50" s="14">
        <v>36363.128830432892</v>
      </c>
      <c r="O50" s="14">
        <v>92590.256154298782</v>
      </c>
      <c r="P50" s="14">
        <v>49145.308042526245</v>
      </c>
      <c r="Q50" s="14">
        <v>3077.1698944568634</v>
      </c>
      <c r="R50" s="14">
        <v>738.29997062683105</v>
      </c>
      <c r="S50" s="14">
        <f t="shared" si="7"/>
        <v>181914.16289234161</v>
      </c>
      <c r="T50" s="20">
        <f t="shared" si="8"/>
        <v>237.25386390114838</v>
      </c>
      <c r="U50" s="14">
        <v>213876.19122314453</v>
      </c>
      <c r="V50" s="20">
        <f t="shared" si="9"/>
        <v>278.93898945175607</v>
      </c>
    </row>
    <row r="51" spans="1:22" x14ac:dyDescent="0.25">
      <c r="A51" s="9" t="s">
        <v>83</v>
      </c>
      <c r="B51" s="33">
        <v>314258</v>
      </c>
      <c r="C51" s="13">
        <v>81</v>
      </c>
      <c r="D51" s="13">
        <v>892</v>
      </c>
      <c r="E51" s="14">
        <v>185164.39800000002</v>
      </c>
      <c r="F51" s="13">
        <v>133</v>
      </c>
      <c r="G51" s="30">
        <f t="shared" si="0"/>
        <v>1.6419753086419753</v>
      </c>
      <c r="H51" s="14">
        <f t="shared" si="1"/>
        <v>2285.9802222222224</v>
      </c>
      <c r="I51" s="14">
        <f t="shared" si="2"/>
        <v>207.58340582959644</v>
      </c>
      <c r="J51" s="14">
        <f t="shared" si="3"/>
        <v>1392.2135187969925</v>
      </c>
      <c r="K51" s="14">
        <f t="shared" si="4"/>
        <v>589.21140591488529</v>
      </c>
      <c r="L51" s="27">
        <f t="shared" si="5"/>
        <v>0.42321913841493297</v>
      </c>
      <c r="M51" s="27">
        <f t="shared" si="6"/>
        <v>0.25775000159104938</v>
      </c>
      <c r="N51" s="14">
        <v>26518.739023208618</v>
      </c>
      <c r="O51" s="14">
        <v>32842.838653564453</v>
      </c>
      <c r="P51" s="14">
        <v>12018.909528255463</v>
      </c>
      <c r="Q51" s="14">
        <v>52204.398110628128</v>
      </c>
      <c r="R51" s="14">
        <v>7419.8196668624878</v>
      </c>
      <c r="S51" s="14">
        <f t="shared" si="7"/>
        <v>131004.70498251915</v>
      </c>
      <c r="T51" s="20">
        <f t="shared" si="8"/>
        <v>416.86991256394157</v>
      </c>
      <c r="U51" s="14">
        <v>58669.477720737457</v>
      </c>
      <c r="V51" s="20">
        <f t="shared" si="9"/>
        <v>186.69207377612491</v>
      </c>
    </row>
    <row r="52" spans="1:22" x14ac:dyDescent="0.25">
      <c r="A52" s="9" t="s">
        <v>165</v>
      </c>
      <c r="B52" s="33">
        <v>287935</v>
      </c>
      <c r="C52" s="13">
        <v>70</v>
      </c>
      <c r="D52" s="13">
        <v>1234</v>
      </c>
      <c r="E52" s="14">
        <v>195315.024</v>
      </c>
      <c r="F52" s="13">
        <v>126</v>
      </c>
      <c r="G52" s="30">
        <f t="shared" si="0"/>
        <v>1.8</v>
      </c>
      <c r="H52" s="14">
        <f t="shared" si="1"/>
        <v>2790.2146285714284</v>
      </c>
      <c r="I52" s="14">
        <f t="shared" si="2"/>
        <v>158.2779773095624</v>
      </c>
      <c r="J52" s="14">
        <f t="shared" si="3"/>
        <v>1550.1192380952382</v>
      </c>
      <c r="K52" s="14">
        <f t="shared" si="4"/>
        <v>678.3302620383073</v>
      </c>
      <c r="L52" s="27">
        <f t="shared" si="5"/>
        <v>0.43759876360984251</v>
      </c>
      <c r="M52" s="27">
        <f t="shared" si="6"/>
        <v>0.24311042422769027</v>
      </c>
      <c r="N52" s="14">
        <v>18364.229245185852</v>
      </c>
      <c r="O52" s="14">
        <v>37409.888338088989</v>
      </c>
      <c r="P52" s="14">
        <v>5308.5297927856445</v>
      </c>
      <c r="Q52" s="14">
        <v>2990.2798461914062</v>
      </c>
      <c r="R52" s="14">
        <v>4219.0198316574097</v>
      </c>
      <c r="S52" s="14">
        <f t="shared" si="7"/>
        <v>68291.947053909302</v>
      </c>
      <c r="T52" s="20">
        <f t="shared" si="8"/>
        <v>237.17834599444078</v>
      </c>
      <c r="U52" s="14">
        <v>52756.927722930908</v>
      </c>
      <c r="V52" s="20">
        <f t="shared" si="9"/>
        <v>183.22512970959039</v>
      </c>
    </row>
    <row r="53" spans="1:22" x14ac:dyDescent="0.25">
      <c r="A53" s="9" t="s">
        <v>43</v>
      </c>
      <c r="B53" s="33">
        <v>399037</v>
      </c>
      <c r="C53" s="13">
        <v>56</v>
      </c>
      <c r="D53" s="13">
        <v>810</v>
      </c>
      <c r="E53" s="14">
        <v>168191.96029999995</v>
      </c>
      <c r="F53" s="13">
        <v>104</v>
      </c>
      <c r="G53" s="30">
        <f t="shared" si="0"/>
        <v>1.8571428571428572</v>
      </c>
      <c r="H53" s="14">
        <f t="shared" si="1"/>
        <v>3003.4278624999993</v>
      </c>
      <c r="I53" s="14">
        <f t="shared" si="2"/>
        <v>207.64439543209869</v>
      </c>
      <c r="J53" s="14">
        <f t="shared" si="3"/>
        <v>1617.2303874999996</v>
      </c>
      <c r="K53" s="14">
        <f t="shared" si="4"/>
        <v>421.4946491177509</v>
      </c>
      <c r="L53" s="27">
        <f t="shared" si="5"/>
        <v>0.260627460611422</v>
      </c>
      <c r="M53" s="27">
        <f t="shared" si="6"/>
        <v>0.14033786340615031</v>
      </c>
      <c r="N53" s="14">
        <v>5277.4698843955994</v>
      </c>
      <c r="O53" s="14">
        <v>471.71997833251953</v>
      </c>
      <c r="P53" s="14">
        <v>35.509998083114624</v>
      </c>
      <c r="Q53" s="14">
        <v>2795.5898779630661</v>
      </c>
      <c r="R53" s="14">
        <v>14787.579498291016</v>
      </c>
      <c r="S53" s="14">
        <f t="shared" si="7"/>
        <v>23367.869237065315</v>
      </c>
      <c r="T53" s="20">
        <f t="shared" si="8"/>
        <v>58.560657876500969</v>
      </c>
      <c r="U53" s="14">
        <v>47649.117972373962</v>
      </c>
      <c r="V53" s="20">
        <f t="shared" si="9"/>
        <v>119.41027516840285</v>
      </c>
    </row>
    <row r="54" spans="1:22" x14ac:dyDescent="0.25">
      <c r="A54" s="9" t="s">
        <v>101</v>
      </c>
      <c r="B54" s="33">
        <v>568357</v>
      </c>
      <c r="C54" s="13">
        <v>88</v>
      </c>
      <c r="D54" s="13">
        <v>1325</v>
      </c>
      <c r="E54" s="14">
        <v>265013.08699999994</v>
      </c>
      <c r="F54" s="13">
        <v>154</v>
      </c>
      <c r="G54" s="30">
        <f t="shared" si="0"/>
        <v>1.75</v>
      </c>
      <c r="H54" s="14">
        <f t="shared" si="1"/>
        <v>3011.5123522727267</v>
      </c>
      <c r="I54" s="14">
        <f t="shared" si="2"/>
        <v>200.00987698113204</v>
      </c>
      <c r="J54" s="14">
        <f t="shared" si="3"/>
        <v>1720.8642012987009</v>
      </c>
      <c r="K54" s="14">
        <f t="shared" si="4"/>
        <v>466.27926989550576</v>
      </c>
      <c r="L54" s="27">
        <f t="shared" si="5"/>
        <v>0.27095645870465218</v>
      </c>
      <c r="M54" s="27">
        <f t="shared" si="6"/>
        <v>0.15483226211694412</v>
      </c>
      <c r="N54" s="14">
        <v>12091.889654159546</v>
      </c>
      <c r="O54" s="14">
        <v>19418.049150466919</v>
      </c>
      <c r="P54" s="14">
        <v>24084.138986587524</v>
      </c>
      <c r="Q54" s="14">
        <v>4208.5798506736755</v>
      </c>
      <c r="R54" s="14">
        <v>13687.279577732086</v>
      </c>
      <c r="S54" s="14">
        <f t="shared" si="7"/>
        <v>73489.937219619751</v>
      </c>
      <c r="T54" s="20">
        <f t="shared" si="8"/>
        <v>129.3024229834765</v>
      </c>
      <c r="U54" s="14">
        <v>123992.71519619226</v>
      </c>
      <c r="V54" s="20">
        <f t="shared" si="9"/>
        <v>218.15991568009591</v>
      </c>
    </row>
    <row r="55" spans="1:22" x14ac:dyDescent="0.25">
      <c r="A55" s="9" t="s">
        <v>184</v>
      </c>
      <c r="B55" s="33">
        <v>371435</v>
      </c>
      <c r="C55" s="13">
        <v>40</v>
      </c>
      <c r="D55" s="13">
        <v>869</v>
      </c>
      <c r="E55" s="14">
        <v>79839.093399999983</v>
      </c>
      <c r="F55" s="13">
        <v>87</v>
      </c>
      <c r="G55" s="30">
        <f t="shared" si="0"/>
        <v>2.1749999999999998</v>
      </c>
      <c r="H55" s="14">
        <f t="shared" si="1"/>
        <v>1995.9773349999996</v>
      </c>
      <c r="I55" s="14">
        <f t="shared" si="2"/>
        <v>91.874675949367074</v>
      </c>
      <c r="J55" s="14">
        <f t="shared" si="3"/>
        <v>917.69072873563198</v>
      </c>
      <c r="K55" s="14">
        <f t="shared" si="4"/>
        <v>214.94768505929702</v>
      </c>
      <c r="L55" s="27">
        <f t="shared" si="5"/>
        <v>0.23422671530685046</v>
      </c>
      <c r="M55" s="27">
        <f t="shared" si="6"/>
        <v>0.10769044381924159</v>
      </c>
      <c r="N55" s="14">
        <v>9000.6897134780884</v>
      </c>
      <c r="O55" s="14">
        <v>0</v>
      </c>
      <c r="P55" s="14">
        <v>22762.559152603149</v>
      </c>
      <c r="Q55" s="14">
        <v>24835.70911693573</v>
      </c>
      <c r="R55" s="14">
        <v>1705.0199203491211</v>
      </c>
      <c r="S55" s="14">
        <f t="shared" si="7"/>
        <v>58303.977903366089</v>
      </c>
      <c r="T55" s="20">
        <f t="shared" si="8"/>
        <v>156.96953142101873</v>
      </c>
      <c r="U55" s="14">
        <v>63887.977427482605</v>
      </c>
      <c r="V55" s="20">
        <f t="shared" si="9"/>
        <v>172.00311609698227</v>
      </c>
    </row>
    <row r="56" spans="1:22" x14ac:dyDescent="0.25">
      <c r="A56" s="9" t="s">
        <v>107</v>
      </c>
      <c r="B56" s="33">
        <v>315857</v>
      </c>
      <c r="C56" s="13">
        <v>50</v>
      </c>
      <c r="D56" s="13">
        <v>747</v>
      </c>
      <c r="E56" s="14">
        <v>161029.28890000004</v>
      </c>
      <c r="F56" s="13">
        <v>90</v>
      </c>
      <c r="G56" s="30">
        <f t="shared" si="0"/>
        <v>1.8</v>
      </c>
      <c r="H56" s="14">
        <f t="shared" si="1"/>
        <v>3220.585778000001</v>
      </c>
      <c r="I56" s="14">
        <f t="shared" si="2"/>
        <v>215.56799049531466</v>
      </c>
      <c r="J56" s="14">
        <f t="shared" si="3"/>
        <v>1789.2143211111115</v>
      </c>
      <c r="K56" s="14">
        <f t="shared" si="4"/>
        <v>509.81706563413201</v>
      </c>
      <c r="L56" s="27">
        <f t="shared" si="5"/>
        <v>0.28493907052875189</v>
      </c>
      <c r="M56" s="27">
        <f t="shared" si="6"/>
        <v>0.1582994836270844</v>
      </c>
      <c r="N56" s="14">
        <v>221.79999256134033</v>
      </c>
      <c r="O56" s="14">
        <v>3513.9198408126831</v>
      </c>
      <c r="P56" s="14">
        <v>1172.2899613380432</v>
      </c>
      <c r="Q56" s="14">
        <v>6.6899993419647217</v>
      </c>
      <c r="R56" s="14">
        <v>110.35999488830566</v>
      </c>
      <c r="S56" s="14">
        <f t="shared" si="7"/>
        <v>5025.059788942337</v>
      </c>
      <c r="T56" s="20">
        <f t="shared" si="8"/>
        <v>15.909287395695953</v>
      </c>
      <c r="U56" s="14">
        <v>79499.606826618314</v>
      </c>
      <c r="V56" s="20">
        <f t="shared" si="9"/>
        <v>251.69493418419825</v>
      </c>
    </row>
    <row r="57" spans="1:22" x14ac:dyDescent="0.25">
      <c r="A57" s="9" t="s">
        <v>196</v>
      </c>
      <c r="B57" s="33">
        <v>301375</v>
      </c>
      <c r="C57" s="13">
        <v>64</v>
      </c>
      <c r="D57" s="13">
        <v>917</v>
      </c>
      <c r="E57" s="14">
        <v>215661.82160000011</v>
      </c>
      <c r="F57" s="13">
        <v>117</v>
      </c>
      <c r="G57" s="30">
        <f t="shared" si="0"/>
        <v>1.828125</v>
      </c>
      <c r="H57" s="14">
        <f t="shared" si="1"/>
        <v>3369.7159625000018</v>
      </c>
      <c r="I57" s="14">
        <f t="shared" si="2"/>
        <v>235.18192104689217</v>
      </c>
      <c r="J57" s="14">
        <f t="shared" si="3"/>
        <v>1843.2634324786334</v>
      </c>
      <c r="K57" s="14">
        <f t="shared" si="4"/>
        <v>715.59293770219858</v>
      </c>
      <c r="L57" s="27">
        <f t="shared" si="5"/>
        <v>0.38822065532973871</v>
      </c>
      <c r="M57" s="27">
        <f t="shared" si="6"/>
        <v>0.21236001659062628</v>
      </c>
      <c r="N57" s="14">
        <v>7031.899760723114</v>
      </c>
      <c r="O57" s="14">
        <v>12219.609537124634</v>
      </c>
      <c r="P57" s="14">
        <v>9178.7797510623932</v>
      </c>
      <c r="Q57" s="14">
        <v>585.07997131347656</v>
      </c>
      <c r="R57" s="14">
        <v>2598.3898825645447</v>
      </c>
      <c r="S57" s="14">
        <f t="shared" si="7"/>
        <v>31613.758902788162</v>
      </c>
      <c r="T57" s="20">
        <f t="shared" si="8"/>
        <v>104.89841195450241</v>
      </c>
      <c r="U57" s="14">
        <v>64155.587194919586</v>
      </c>
      <c r="V57" s="20">
        <f t="shared" si="9"/>
        <v>212.87627439210149</v>
      </c>
    </row>
    <row r="58" spans="1:22" x14ac:dyDescent="0.25">
      <c r="A58" s="9" t="s">
        <v>115</v>
      </c>
      <c r="B58" s="33">
        <v>134185</v>
      </c>
      <c r="C58" s="13">
        <v>29</v>
      </c>
      <c r="D58" s="13">
        <v>344</v>
      </c>
      <c r="E58" s="14">
        <v>83943.110199999981</v>
      </c>
      <c r="F58" s="13">
        <v>52</v>
      </c>
      <c r="G58" s="30">
        <f t="shared" si="0"/>
        <v>1.7931034482758621</v>
      </c>
      <c r="H58" s="14">
        <f t="shared" si="1"/>
        <v>2894.5900068965511</v>
      </c>
      <c r="I58" s="14">
        <f t="shared" si="2"/>
        <v>244.02066918604646</v>
      </c>
      <c r="J58" s="14">
        <f t="shared" si="3"/>
        <v>1614.2905807692305</v>
      </c>
      <c r="K58" s="14">
        <f t="shared" si="4"/>
        <v>625.57745053470944</v>
      </c>
      <c r="L58" s="27">
        <f t="shared" si="5"/>
        <v>0.38752468606774226</v>
      </c>
      <c r="M58" s="27">
        <f t="shared" si="6"/>
        <v>0.21611953646085627</v>
      </c>
      <c r="N58" s="14">
        <v>16062.289394378662</v>
      </c>
      <c r="O58" s="14">
        <v>15853.52942276001</v>
      </c>
      <c r="P58" s="14">
        <v>3071.1898994445801</v>
      </c>
      <c r="Q58" s="14">
        <v>1620.8499336242676</v>
      </c>
      <c r="R58" s="14">
        <v>1751.1999282836914</v>
      </c>
      <c r="S58" s="14">
        <f t="shared" si="7"/>
        <v>38359.058578491211</v>
      </c>
      <c r="T58" s="20">
        <f t="shared" si="8"/>
        <v>285.86696410546045</v>
      </c>
      <c r="U58" s="14">
        <v>30574.728770136833</v>
      </c>
      <c r="V58" s="20">
        <f t="shared" si="9"/>
        <v>227.85504169718547</v>
      </c>
    </row>
    <row r="59" spans="1:22" x14ac:dyDescent="0.25">
      <c r="A59" s="9" t="s">
        <v>250</v>
      </c>
      <c r="B59" s="33">
        <v>170231</v>
      </c>
      <c r="C59" s="13">
        <v>33</v>
      </c>
      <c r="D59" s="13">
        <v>420</v>
      </c>
      <c r="E59" s="14">
        <v>98890.449800000031</v>
      </c>
      <c r="F59" s="13">
        <v>63</v>
      </c>
      <c r="G59" s="30">
        <f t="shared" si="0"/>
        <v>1.9090909090909092</v>
      </c>
      <c r="H59" s="14">
        <f t="shared" si="1"/>
        <v>2996.6802969696978</v>
      </c>
      <c r="I59" s="14">
        <f t="shared" si="2"/>
        <v>235.45345190476198</v>
      </c>
      <c r="J59" s="14">
        <f t="shared" si="3"/>
        <v>1569.6896793650799</v>
      </c>
      <c r="K59" s="14">
        <f t="shared" si="4"/>
        <v>580.9191616098127</v>
      </c>
      <c r="L59" s="27">
        <f t="shared" si="5"/>
        <v>0.37008535460638781</v>
      </c>
      <c r="M59" s="27">
        <f t="shared" si="6"/>
        <v>0.19385423336525076</v>
      </c>
      <c r="N59" s="14">
        <v>4014.4998664855957</v>
      </c>
      <c r="O59" s="14">
        <v>5108.2997817993164</v>
      </c>
      <c r="P59" s="14">
        <v>5298.5197582244873</v>
      </c>
      <c r="Q59" s="14">
        <v>5932.6397390365601</v>
      </c>
      <c r="R59" s="14">
        <v>5569.5897850990295</v>
      </c>
      <c r="S59" s="14">
        <f t="shared" si="7"/>
        <v>25923.548930644989</v>
      </c>
      <c r="T59" s="20">
        <f t="shared" si="8"/>
        <v>152.28453648656819</v>
      </c>
      <c r="U59" s="14">
        <v>23149.049015522003</v>
      </c>
      <c r="V59" s="20">
        <f t="shared" si="9"/>
        <v>135.98609545571608</v>
      </c>
    </row>
    <row r="60" spans="1:22" x14ac:dyDescent="0.25">
      <c r="A60" s="9" t="s">
        <v>251</v>
      </c>
      <c r="B60" s="33">
        <v>185958</v>
      </c>
      <c r="C60" s="13">
        <v>49</v>
      </c>
      <c r="D60" s="13">
        <v>1126</v>
      </c>
      <c r="E60" s="14">
        <v>139885.72040000005</v>
      </c>
      <c r="F60" s="13">
        <v>107</v>
      </c>
      <c r="G60" s="30">
        <f t="shared" si="0"/>
        <v>2.1836734693877551</v>
      </c>
      <c r="H60" s="14">
        <f t="shared" si="1"/>
        <v>2854.8106204081641</v>
      </c>
      <c r="I60" s="14">
        <f t="shared" si="2"/>
        <v>124.23243374777979</v>
      </c>
      <c r="J60" s="14">
        <f t="shared" si="3"/>
        <v>1307.3431813084117</v>
      </c>
      <c r="K60" s="14">
        <f t="shared" si="4"/>
        <v>752.24362705557201</v>
      </c>
      <c r="L60" s="27">
        <f t="shared" si="5"/>
        <v>0.57539874595338736</v>
      </c>
      <c r="M60" s="27">
        <f t="shared" si="6"/>
        <v>0.263500360296411</v>
      </c>
      <c r="N60" s="14">
        <v>9235.9197542667389</v>
      </c>
      <c r="O60" s="14">
        <v>11536.249505996704</v>
      </c>
      <c r="P60" s="14">
        <v>32.239999771118164</v>
      </c>
      <c r="Q60" s="14">
        <v>8392.0795955657959</v>
      </c>
      <c r="R60" s="14">
        <v>131.239990234375</v>
      </c>
      <c r="S60" s="14">
        <f t="shared" si="7"/>
        <v>29327.728845834732</v>
      </c>
      <c r="T60" s="20">
        <f t="shared" si="8"/>
        <v>157.71157382761018</v>
      </c>
      <c r="U60" s="14">
        <v>53493.187699019909</v>
      </c>
      <c r="V60" s="20">
        <f t="shared" si="9"/>
        <v>287.66273943051607</v>
      </c>
    </row>
    <row r="61" spans="1:22" x14ac:dyDescent="0.25">
      <c r="A61" s="9" t="s">
        <v>149</v>
      </c>
      <c r="B61" s="33">
        <v>202256</v>
      </c>
      <c r="C61" s="13">
        <v>28</v>
      </c>
      <c r="D61" s="13">
        <v>318</v>
      </c>
      <c r="E61" s="14">
        <v>91339.014400000015</v>
      </c>
      <c r="F61" s="13">
        <v>38</v>
      </c>
      <c r="G61" s="30">
        <f t="shared" si="0"/>
        <v>1.3571428571428572</v>
      </c>
      <c r="H61" s="14">
        <f t="shared" si="1"/>
        <v>3262.1076571428575</v>
      </c>
      <c r="I61" s="14">
        <f t="shared" si="2"/>
        <v>287.22960503144657</v>
      </c>
      <c r="J61" s="14">
        <f t="shared" si="3"/>
        <v>2403.6582736842111</v>
      </c>
      <c r="K61" s="14">
        <f t="shared" si="4"/>
        <v>451.60101257811891</v>
      </c>
      <c r="L61" s="27">
        <f t="shared" si="5"/>
        <v>0.18788070564037654</v>
      </c>
      <c r="M61" s="27">
        <f t="shared" si="6"/>
        <v>0.13843841468238272</v>
      </c>
      <c r="N61" s="14">
        <v>2355.9599480628967</v>
      </c>
      <c r="O61" s="14">
        <v>14.34999942779541</v>
      </c>
      <c r="P61" s="14">
        <v>14673.089443206787</v>
      </c>
      <c r="Q61" s="14">
        <v>120.95999765396118</v>
      </c>
      <c r="R61" s="14">
        <v>554.49997711181641</v>
      </c>
      <c r="S61" s="14">
        <f t="shared" si="7"/>
        <v>17718.859365463257</v>
      </c>
      <c r="T61" s="20">
        <f t="shared" si="8"/>
        <v>87.606100019100822</v>
      </c>
      <c r="U61" s="14">
        <v>40456.48837852478</v>
      </c>
      <c r="V61" s="20">
        <f t="shared" si="9"/>
        <v>200.02614695497181</v>
      </c>
    </row>
    <row r="62" spans="1:22" x14ac:dyDescent="0.25">
      <c r="A62" s="9" t="s">
        <v>44</v>
      </c>
      <c r="B62" s="33">
        <v>306864</v>
      </c>
      <c r="C62" s="13">
        <v>34</v>
      </c>
      <c r="D62" s="13">
        <v>515</v>
      </c>
      <c r="E62" s="14">
        <v>94761.041999999987</v>
      </c>
      <c r="F62" s="13">
        <v>68</v>
      </c>
      <c r="G62" s="30">
        <f t="shared" si="0"/>
        <v>2</v>
      </c>
      <c r="H62" s="14">
        <f t="shared" si="1"/>
        <v>2787.0894705882347</v>
      </c>
      <c r="I62" s="14">
        <f t="shared" si="2"/>
        <v>184.00202330097085</v>
      </c>
      <c r="J62" s="14">
        <f t="shared" si="3"/>
        <v>1393.5447352941173</v>
      </c>
      <c r="K62" s="14">
        <f t="shared" si="4"/>
        <v>308.80468872203971</v>
      </c>
      <c r="L62" s="27">
        <f t="shared" si="5"/>
        <v>0.22159653787997291</v>
      </c>
      <c r="M62" s="27">
        <f t="shared" si="6"/>
        <v>0.11079826893998646</v>
      </c>
      <c r="N62" s="14">
        <v>10624.449645519257</v>
      </c>
      <c r="O62" s="14">
        <v>3403.3698463439941</v>
      </c>
      <c r="P62" s="14">
        <v>9549.9796657562256</v>
      </c>
      <c r="Q62" s="14">
        <v>2099.2498962879181</v>
      </c>
      <c r="R62" s="14">
        <v>2983.2298908233643</v>
      </c>
      <c r="S62" s="14">
        <f t="shared" si="7"/>
        <v>28660.278944730759</v>
      </c>
      <c r="T62" s="20">
        <f t="shared" si="8"/>
        <v>93.397332188626763</v>
      </c>
      <c r="U62" s="14">
        <v>56042.34749186039</v>
      </c>
      <c r="V62" s="20">
        <f t="shared" si="9"/>
        <v>182.62926733621538</v>
      </c>
    </row>
    <row r="63" spans="1:22" x14ac:dyDescent="0.25">
      <c r="A63" s="9" t="s">
        <v>89</v>
      </c>
      <c r="B63" s="33">
        <v>97347</v>
      </c>
      <c r="C63" s="13">
        <v>6</v>
      </c>
      <c r="D63" s="13">
        <v>34</v>
      </c>
      <c r="E63" s="14">
        <v>24704.592100000002</v>
      </c>
      <c r="F63" s="13">
        <v>9</v>
      </c>
      <c r="G63" s="30">
        <f t="shared" si="0"/>
        <v>1.5</v>
      </c>
      <c r="H63" s="14">
        <f t="shared" si="1"/>
        <v>4117.4320166666666</v>
      </c>
      <c r="I63" s="14">
        <f t="shared" si="2"/>
        <v>726.60565000000008</v>
      </c>
      <c r="J63" s="14">
        <f t="shared" si="3"/>
        <v>2744.9546777777778</v>
      </c>
      <c r="K63" s="14">
        <f t="shared" si="4"/>
        <v>253.77866909098384</v>
      </c>
      <c r="L63" s="27">
        <f t="shared" si="5"/>
        <v>9.2452772042281736E-2</v>
      </c>
      <c r="M63" s="27">
        <f t="shared" si="6"/>
        <v>6.1635181361521157E-2</v>
      </c>
      <c r="N63" s="14">
        <v>1260.839958190918</v>
      </c>
      <c r="O63" s="14">
        <v>2526.2399215698242</v>
      </c>
      <c r="P63" s="14">
        <v>4471.8098106384277</v>
      </c>
      <c r="Q63" s="14">
        <v>2.2299997806549072</v>
      </c>
      <c r="R63" s="14">
        <v>64.67999267578125</v>
      </c>
      <c r="S63" s="14">
        <f t="shared" si="7"/>
        <v>8325.7996828556061</v>
      </c>
      <c r="T63" s="20">
        <f t="shared" si="8"/>
        <v>85.52702890541677</v>
      </c>
      <c r="U63" s="14">
        <v>21036.089127540588</v>
      </c>
      <c r="V63" s="20">
        <f t="shared" si="9"/>
        <v>216.09386141884792</v>
      </c>
    </row>
    <row r="64" spans="1:22" x14ac:dyDescent="0.25">
      <c r="A64" s="9" t="s">
        <v>270</v>
      </c>
      <c r="B64" s="33">
        <v>199960</v>
      </c>
      <c r="C64" s="13">
        <v>42</v>
      </c>
      <c r="D64" s="13">
        <v>853</v>
      </c>
      <c r="E64" s="14">
        <v>145687.79610000001</v>
      </c>
      <c r="F64" s="13">
        <v>80</v>
      </c>
      <c r="G64" s="30">
        <f t="shared" si="0"/>
        <v>1.9047619047619047</v>
      </c>
      <c r="H64" s="14">
        <f t="shared" si="1"/>
        <v>3468.7570500000002</v>
      </c>
      <c r="I64" s="14">
        <f t="shared" si="2"/>
        <v>170.79460269636579</v>
      </c>
      <c r="J64" s="14">
        <f t="shared" si="3"/>
        <v>1821.0974512500002</v>
      </c>
      <c r="K64" s="14">
        <f t="shared" si="4"/>
        <v>728.58469743948785</v>
      </c>
      <c r="L64" s="27">
        <f t="shared" si="5"/>
        <v>0.40008001600320064</v>
      </c>
      <c r="M64" s="27">
        <f t="shared" si="6"/>
        <v>0.21004200840168033</v>
      </c>
      <c r="N64" s="14">
        <v>28393.059041976929</v>
      </c>
      <c r="O64" s="14">
        <v>4888.5198097229004</v>
      </c>
      <c r="P64" s="14">
        <v>6969.1297540664673</v>
      </c>
      <c r="Q64" s="14">
        <v>5726.6997497081757</v>
      </c>
      <c r="R64" s="14">
        <v>8036.8496894836426</v>
      </c>
      <c r="S64" s="14">
        <f t="shared" si="7"/>
        <v>54014.258044958115</v>
      </c>
      <c r="T64" s="20">
        <f t="shared" si="8"/>
        <v>270.12531528784814</v>
      </c>
      <c r="U64" s="14">
        <v>67885.687037944794</v>
      </c>
      <c r="V64" s="20">
        <f t="shared" si="9"/>
        <v>339.49633445661527</v>
      </c>
    </row>
    <row r="65" spans="1:22" x14ac:dyDescent="0.25">
      <c r="A65" s="9" t="s">
        <v>185</v>
      </c>
      <c r="B65" s="33">
        <v>151372</v>
      </c>
      <c r="C65" s="13">
        <v>34</v>
      </c>
      <c r="D65" s="13">
        <v>694</v>
      </c>
      <c r="E65" s="14">
        <v>124201.67269999998</v>
      </c>
      <c r="F65" s="13">
        <v>74</v>
      </c>
      <c r="G65" s="30">
        <f t="shared" si="0"/>
        <v>2.1764705882352939</v>
      </c>
      <c r="H65" s="14">
        <f t="shared" si="1"/>
        <v>3652.990373529411</v>
      </c>
      <c r="I65" s="14">
        <f t="shared" si="2"/>
        <v>178.96494625360228</v>
      </c>
      <c r="J65" s="14">
        <f t="shared" si="3"/>
        <v>1678.4009824324321</v>
      </c>
      <c r="K65" s="14">
        <f t="shared" si="4"/>
        <v>820.50625412890076</v>
      </c>
      <c r="L65" s="27">
        <f t="shared" si="5"/>
        <v>0.48886187670110715</v>
      </c>
      <c r="M65" s="27">
        <f t="shared" si="6"/>
        <v>0.22461221361942763</v>
      </c>
      <c r="N65" s="14">
        <v>3666.6698386669159</v>
      </c>
      <c r="O65" s="14">
        <v>13737.559434890747</v>
      </c>
      <c r="P65" s="14">
        <v>11958.469465255737</v>
      </c>
      <c r="Q65" s="14">
        <v>2936.7399350404739</v>
      </c>
      <c r="R65" s="14">
        <v>0</v>
      </c>
      <c r="S65" s="14">
        <f t="shared" si="7"/>
        <v>32299.438673853874</v>
      </c>
      <c r="T65" s="20">
        <f t="shared" si="8"/>
        <v>213.37789468233143</v>
      </c>
      <c r="U65" s="14">
        <v>42819.168168067932</v>
      </c>
      <c r="V65" s="20">
        <f t="shared" si="9"/>
        <v>282.87376904624324</v>
      </c>
    </row>
    <row r="66" spans="1:22" x14ac:dyDescent="0.25">
      <c r="A66" s="9" t="s">
        <v>157</v>
      </c>
      <c r="B66" s="33">
        <v>206320</v>
      </c>
      <c r="C66" s="13">
        <v>46</v>
      </c>
      <c r="D66" s="13">
        <v>419</v>
      </c>
      <c r="E66" s="14">
        <v>131568.66959999996</v>
      </c>
      <c r="F66" s="13">
        <v>76</v>
      </c>
      <c r="G66" s="30">
        <f t="shared" si="0"/>
        <v>1.6521739130434783</v>
      </c>
      <c r="H66" s="14">
        <f t="shared" si="1"/>
        <v>2860.1884695652166</v>
      </c>
      <c r="I66" s="14">
        <f t="shared" si="2"/>
        <v>314.00637136038176</v>
      </c>
      <c r="J66" s="14">
        <f t="shared" si="3"/>
        <v>1731.1667052631574</v>
      </c>
      <c r="K66" s="14">
        <f t="shared" si="4"/>
        <v>637.69227219852644</v>
      </c>
      <c r="L66" s="27">
        <f t="shared" si="5"/>
        <v>0.3683598293912369</v>
      </c>
      <c r="M66" s="27">
        <f t="shared" si="6"/>
        <v>0.22295463357890655</v>
      </c>
      <c r="N66" s="14">
        <v>12071.439563751221</v>
      </c>
      <c r="O66" s="14">
        <v>1351.5899353027344</v>
      </c>
      <c r="P66" s="14">
        <v>110.43999600410461</v>
      </c>
      <c r="Q66" s="14">
        <v>28068.958770751953</v>
      </c>
      <c r="R66" s="14">
        <v>3609.0098609924316</v>
      </c>
      <c r="S66" s="14">
        <f t="shared" si="7"/>
        <v>45211.438126802444</v>
      </c>
      <c r="T66" s="20">
        <f t="shared" si="8"/>
        <v>219.13260045949227</v>
      </c>
      <c r="U66" s="14">
        <v>35719.89851140976</v>
      </c>
      <c r="V66" s="20">
        <f t="shared" si="9"/>
        <v>173.1286279149368</v>
      </c>
    </row>
    <row r="67" spans="1:22" x14ac:dyDescent="0.25">
      <c r="A67" s="9" t="s">
        <v>227</v>
      </c>
      <c r="B67" s="33">
        <v>616340</v>
      </c>
      <c r="C67" s="13">
        <v>146</v>
      </c>
      <c r="D67" s="13">
        <v>2117</v>
      </c>
      <c r="E67" s="14">
        <v>497480.15360000037</v>
      </c>
      <c r="F67" s="13">
        <v>254</v>
      </c>
      <c r="G67" s="30">
        <f t="shared" si="0"/>
        <v>1.7397260273972603</v>
      </c>
      <c r="H67" s="14">
        <f t="shared" si="1"/>
        <v>3407.3983123287699</v>
      </c>
      <c r="I67" s="14">
        <f t="shared" si="2"/>
        <v>234.99298705715654</v>
      </c>
      <c r="J67" s="14">
        <f t="shared" si="3"/>
        <v>1958.5832818897652</v>
      </c>
      <c r="K67" s="14">
        <f t="shared" si="4"/>
        <v>807.15214589350092</v>
      </c>
      <c r="L67" s="27">
        <f t="shared" si="5"/>
        <v>0.41211019891618261</v>
      </c>
      <c r="M67" s="27">
        <f t="shared" si="6"/>
        <v>0.23688224032190025</v>
      </c>
      <c r="N67" s="14">
        <v>6393.0798194408417</v>
      </c>
      <c r="O67" s="14">
        <v>2914.2898483276367</v>
      </c>
      <c r="P67" s="14">
        <v>1789.0299377441406</v>
      </c>
      <c r="Q67" s="14">
        <v>38448.948540210724</v>
      </c>
      <c r="R67" s="14">
        <v>59182.907354354858</v>
      </c>
      <c r="S67" s="14">
        <f t="shared" si="7"/>
        <v>108728.2555000782</v>
      </c>
      <c r="T67" s="20">
        <f t="shared" si="8"/>
        <v>176.40953937774313</v>
      </c>
      <c r="U67" s="14">
        <v>134373.35437440872</v>
      </c>
      <c r="V67" s="20">
        <f t="shared" si="9"/>
        <v>218.01822756012706</v>
      </c>
    </row>
    <row r="68" spans="1:22" x14ac:dyDescent="0.25">
      <c r="A68" s="9" t="s">
        <v>134</v>
      </c>
      <c r="B68" s="33">
        <v>231016</v>
      </c>
      <c r="C68" s="13">
        <v>57</v>
      </c>
      <c r="D68" s="13">
        <v>897</v>
      </c>
      <c r="E68" s="14">
        <v>193471.68179999993</v>
      </c>
      <c r="F68" s="13">
        <v>120</v>
      </c>
      <c r="G68" s="30">
        <f t="shared" si="0"/>
        <v>2.1052631578947367</v>
      </c>
      <c r="H68" s="14">
        <f t="shared" si="1"/>
        <v>3394.2400315789464</v>
      </c>
      <c r="I68" s="14">
        <f t="shared" si="2"/>
        <v>215.68749364548486</v>
      </c>
      <c r="J68" s="14">
        <f t="shared" si="3"/>
        <v>1612.2640149999995</v>
      </c>
      <c r="K68" s="14">
        <f t="shared" si="4"/>
        <v>837.48174065865544</v>
      </c>
      <c r="L68" s="27">
        <f t="shared" si="5"/>
        <v>0.51944454063787793</v>
      </c>
      <c r="M68" s="27">
        <f t="shared" si="6"/>
        <v>0.24673615680299202</v>
      </c>
      <c r="N68" s="14">
        <v>2037.2599270343781</v>
      </c>
      <c r="O68" s="14">
        <v>29122.068901062012</v>
      </c>
      <c r="P68" s="14">
        <v>10874.989555120468</v>
      </c>
      <c r="Q68" s="14">
        <v>1877.3899259567261</v>
      </c>
      <c r="R68" s="14">
        <v>3297.8998470306396</v>
      </c>
      <c r="S68" s="14">
        <f t="shared" si="7"/>
        <v>47209.608156204224</v>
      </c>
      <c r="T68" s="20">
        <f t="shared" si="8"/>
        <v>204.35644351994765</v>
      </c>
      <c r="U68" s="14">
        <v>28358.818623542786</v>
      </c>
      <c r="V68" s="20">
        <f t="shared" si="9"/>
        <v>122.756945941159</v>
      </c>
    </row>
    <row r="69" spans="1:22" x14ac:dyDescent="0.25">
      <c r="A69" s="9" t="s">
        <v>213</v>
      </c>
      <c r="B69" s="33">
        <v>239429</v>
      </c>
      <c r="C69" s="13">
        <v>42</v>
      </c>
      <c r="D69" s="13">
        <v>767</v>
      </c>
      <c r="E69" s="14">
        <v>170569.27840000001</v>
      </c>
      <c r="F69" s="13">
        <v>64</v>
      </c>
      <c r="G69" s="30">
        <f t="shared" si="0"/>
        <v>1.5238095238095237</v>
      </c>
      <c r="H69" s="14">
        <f t="shared" si="1"/>
        <v>4061.1732952380953</v>
      </c>
      <c r="I69" s="14">
        <f t="shared" si="2"/>
        <v>222.38497835723601</v>
      </c>
      <c r="J69" s="14">
        <f t="shared" si="3"/>
        <v>2665.1449750000002</v>
      </c>
      <c r="K69" s="14">
        <f t="shared" si="4"/>
        <v>712.40024558428604</v>
      </c>
      <c r="L69" s="27">
        <f t="shared" si="5"/>
        <v>0.26730262415998063</v>
      </c>
      <c r="M69" s="27">
        <f t="shared" si="6"/>
        <v>0.17541734710498727</v>
      </c>
      <c r="N69" s="14">
        <v>5478.4497451782227</v>
      </c>
      <c r="O69" s="14">
        <v>17516.979296684265</v>
      </c>
      <c r="P69" s="14">
        <v>11511.5595703125</v>
      </c>
      <c r="Q69" s="14">
        <v>1853.5699338912964</v>
      </c>
      <c r="R69" s="14">
        <v>7646.419707775116</v>
      </c>
      <c r="S69" s="14">
        <f t="shared" si="7"/>
        <v>44006.9782538414</v>
      </c>
      <c r="T69" s="20">
        <f t="shared" si="8"/>
        <v>183.799699509422</v>
      </c>
      <c r="U69" s="14">
        <v>38670.768468379974</v>
      </c>
      <c r="V69" s="20">
        <f t="shared" si="9"/>
        <v>161.51246702939065</v>
      </c>
    </row>
    <row r="70" spans="1:22" x14ac:dyDescent="0.25">
      <c r="A70" s="9" t="s">
        <v>186</v>
      </c>
      <c r="B70" s="33">
        <v>212462</v>
      </c>
      <c r="C70" s="13">
        <v>29</v>
      </c>
      <c r="D70" s="13">
        <v>522</v>
      </c>
      <c r="E70" s="14">
        <v>63644.6296</v>
      </c>
      <c r="F70" s="13">
        <v>53</v>
      </c>
      <c r="G70" s="30">
        <f t="shared" si="0"/>
        <v>1.8275862068965518</v>
      </c>
      <c r="H70" s="14">
        <f t="shared" si="1"/>
        <v>2194.6424000000002</v>
      </c>
      <c r="I70" s="14">
        <f t="shared" si="2"/>
        <v>121.92457777777778</v>
      </c>
      <c r="J70" s="14">
        <f t="shared" si="3"/>
        <v>1200.8420679245282</v>
      </c>
      <c r="K70" s="14">
        <f t="shared" si="4"/>
        <v>299.55770726059251</v>
      </c>
      <c r="L70" s="27">
        <f t="shared" si="5"/>
        <v>0.24945637337500354</v>
      </c>
      <c r="M70" s="27">
        <f t="shared" si="6"/>
        <v>0.13649499675236043</v>
      </c>
      <c r="N70" s="14">
        <v>2772.0899219512939</v>
      </c>
      <c r="O70" s="14">
        <v>1902.4298973083496</v>
      </c>
      <c r="P70" s="14">
        <v>2112.2699036598206</v>
      </c>
      <c r="Q70" s="14">
        <v>5578.2997515201569</v>
      </c>
      <c r="R70" s="14">
        <v>36.299999237060547</v>
      </c>
      <c r="S70" s="14">
        <f t="shared" si="7"/>
        <v>12401.389473676682</v>
      </c>
      <c r="T70" s="20">
        <f t="shared" si="8"/>
        <v>58.369917790836396</v>
      </c>
      <c r="U70" s="14">
        <v>65856.80747461319</v>
      </c>
      <c r="V70" s="20">
        <f t="shared" si="9"/>
        <v>309.96981801269493</v>
      </c>
    </row>
    <row r="71" spans="1:22" x14ac:dyDescent="0.25">
      <c r="A71" s="9" t="s">
        <v>45</v>
      </c>
      <c r="B71" s="33">
        <v>277710</v>
      </c>
      <c r="C71" s="13">
        <v>49</v>
      </c>
      <c r="D71" s="13">
        <v>607</v>
      </c>
      <c r="E71" s="14">
        <v>192222.7181</v>
      </c>
      <c r="F71" s="13">
        <v>76</v>
      </c>
      <c r="G71" s="30">
        <f t="shared" ref="G71:G134" si="10">SUM(F71)/C71</f>
        <v>1.5510204081632653</v>
      </c>
      <c r="H71" s="14">
        <f t="shared" ref="H71:H134" si="11">SUM(E71)/C71</f>
        <v>3922.9126142857144</v>
      </c>
      <c r="I71" s="14">
        <f t="shared" ref="I71:I134" si="12">SUM(E71)/D71</f>
        <v>316.67663607907741</v>
      </c>
      <c r="J71" s="14">
        <f t="shared" ref="J71:J134" si="13">SUM(E71)/F71</f>
        <v>2529.2462907894737</v>
      </c>
      <c r="K71" s="14">
        <f t="shared" ref="K71:K134" si="14">SUM(E71)/(B71/1000)</f>
        <v>692.17067480465244</v>
      </c>
      <c r="L71" s="27">
        <f t="shared" ref="L71:L134" si="15">SUM(F71)/(B71/1000)</f>
        <v>0.27366677469302514</v>
      </c>
      <c r="M71" s="27">
        <f t="shared" ref="M71:M134" si="16">SUM(C71)/(B71/1000)</f>
        <v>0.17644305210471356</v>
      </c>
      <c r="N71" s="14">
        <v>3098.9298868179321</v>
      </c>
      <c r="O71" s="14">
        <v>20279.999227523804</v>
      </c>
      <c r="P71" s="14">
        <v>486.49997997283936</v>
      </c>
      <c r="Q71" s="14">
        <v>1088.6899318695068</v>
      </c>
      <c r="R71" s="14">
        <v>1530.8799419403076</v>
      </c>
      <c r="S71" s="14">
        <f t="shared" ref="S71:S134" si="17">SUM(N71:R71)</f>
        <v>26484.99896812439</v>
      </c>
      <c r="T71" s="20">
        <f t="shared" ref="T71:T134" si="18">SUM(S71)/(B71/1000)</f>
        <v>95.369266386246053</v>
      </c>
      <c r="U71" s="14">
        <v>41713.128180921078</v>
      </c>
      <c r="V71" s="20">
        <f t="shared" ref="V71:V134" si="19">SUM(U71)/(B71/1000)</f>
        <v>150.20391120565006</v>
      </c>
    </row>
    <row r="72" spans="1:22" x14ac:dyDescent="0.25">
      <c r="A72" s="9" t="s">
        <v>252</v>
      </c>
      <c r="B72" s="33">
        <v>212624</v>
      </c>
      <c r="C72" s="13">
        <v>24</v>
      </c>
      <c r="D72" s="13">
        <v>518</v>
      </c>
      <c r="E72" s="14">
        <v>78599.091800000024</v>
      </c>
      <c r="F72" s="13">
        <v>35</v>
      </c>
      <c r="G72" s="30">
        <f t="shared" si="10"/>
        <v>1.4583333333333333</v>
      </c>
      <c r="H72" s="14">
        <f t="shared" si="11"/>
        <v>3274.9621583333342</v>
      </c>
      <c r="I72" s="14">
        <f t="shared" si="12"/>
        <v>151.73569845559851</v>
      </c>
      <c r="J72" s="14">
        <f t="shared" si="13"/>
        <v>2245.688337142858</v>
      </c>
      <c r="K72" s="14">
        <f t="shared" si="14"/>
        <v>369.66237019339314</v>
      </c>
      <c r="L72" s="27">
        <f t="shared" si="15"/>
        <v>0.16460982767702612</v>
      </c>
      <c r="M72" s="27">
        <f t="shared" si="16"/>
        <v>0.11287531040710362</v>
      </c>
      <c r="N72" s="14">
        <v>16019.189356565475</v>
      </c>
      <c r="O72" s="14">
        <v>5065.7998504638672</v>
      </c>
      <c r="P72" s="14">
        <v>12581.059549331665</v>
      </c>
      <c r="Q72" s="14">
        <v>3097.9298952817917</v>
      </c>
      <c r="R72" s="14">
        <v>6268.729793548584</v>
      </c>
      <c r="S72" s="14">
        <f t="shared" si="17"/>
        <v>43032.708445191383</v>
      </c>
      <c r="T72" s="20">
        <f t="shared" si="18"/>
        <v>202.38876347539028</v>
      </c>
      <c r="U72" s="14">
        <v>34834.198445320129</v>
      </c>
      <c r="V72" s="20">
        <f t="shared" si="19"/>
        <v>163.83004009575649</v>
      </c>
    </row>
    <row r="73" spans="1:22" x14ac:dyDescent="0.25">
      <c r="A73" s="9" t="s">
        <v>189</v>
      </c>
      <c r="B73" s="33">
        <v>128264</v>
      </c>
      <c r="C73" s="13">
        <v>35</v>
      </c>
      <c r="D73" s="13">
        <v>677</v>
      </c>
      <c r="E73" s="14">
        <v>146705.50079999998</v>
      </c>
      <c r="F73" s="13">
        <v>69</v>
      </c>
      <c r="G73" s="30">
        <f t="shared" si="10"/>
        <v>1.9714285714285715</v>
      </c>
      <c r="H73" s="14">
        <f t="shared" si="11"/>
        <v>4191.5857371428565</v>
      </c>
      <c r="I73" s="14">
        <f t="shared" si="12"/>
        <v>216.6994103397341</v>
      </c>
      <c r="J73" s="14">
        <f t="shared" si="13"/>
        <v>2126.166678260869</v>
      </c>
      <c r="K73" s="14">
        <f t="shared" si="14"/>
        <v>1143.7776835277239</v>
      </c>
      <c r="L73" s="27">
        <f t="shared" si="15"/>
        <v>0.53795297199525971</v>
      </c>
      <c r="M73" s="27">
        <f t="shared" si="16"/>
        <v>0.27287469593962449</v>
      </c>
      <c r="N73" s="14">
        <v>3510.2498741149902</v>
      </c>
      <c r="O73" s="14">
        <v>23898.17911529541</v>
      </c>
      <c r="P73" s="14">
        <v>2666.0898933410645</v>
      </c>
      <c r="Q73" s="14">
        <v>2.8299999237060547</v>
      </c>
      <c r="R73" s="14">
        <v>0</v>
      </c>
      <c r="S73" s="14">
        <f t="shared" si="17"/>
        <v>30077.348882675171</v>
      </c>
      <c r="T73" s="20">
        <f t="shared" si="18"/>
        <v>234.49564088657121</v>
      </c>
      <c r="U73" s="14">
        <v>17846.189234733582</v>
      </c>
      <c r="V73" s="20">
        <f t="shared" si="19"/>
        <v>139.13638460311216</v>
      </c>
    </row>
    <row r="74" spans="1:22" x14ac:dyDescent="0.25">
      <c r="A74" s="9" t="s">
        <v>197</v>
      </c>
      <c r="B74" s="33">
        <v>141736</v>
      </c>
      <c r="C74" s="13">
        <v>39</v>
      </c>
      <c r="D74" s="13">
        <v>498</v>
      </c>
      <c r="E74" s="14">
        <v>117797.9981</v>
      </c>
      <c r="F74" s="13">
        <v>66</v>
      </c>
      <c r="G74" s="30">
        <f t="shared" si="10"/>
        <v>1.6923076923076923</v>
      </c>
      <c r="H74" s="14">
        <f t="shared" si="11"/>
        <v>3020.4614897435895</v>
      </c>
      <c r="I74" s="14">
        <f t="shared" si="12"/>
        <v>236.54216485943775</v>
      </c>
      <c r="J74" s="14">
        <f t="shared" si="13"/>
        <v>1784.8181530303029</v>
      </c>
      <c r="K74" s="14">
        <f t="shared" si="14"/>
        <v>831.10852641530732</v>
      </c>
      <c r="L74" s="27">
        <f t="shared" si="15"/>
        <v>0.46565445617203821</v>
      </c>
      <c r="M74" s="27">
        <f t="shared" si="16"/>
        <v>0.27515945137438619</v>
      </c>
      <c r="N74" s="14">
        <v>6447.7797861099243</v>
      </c>
      <c r="O74" s="14">
        <v>19710.43924331665</v>
      </c>
      <c r="P74" s="14">
        <v>6563.4297847747803</v>
      </c>
      <c r="Q74" s="14">
        <v>1003.1799774169922</v>
      </c>
      <c r="R74" s="14">
        <v>738.53997039794922</v>
      </c>
      <c r="S74" s="14">
        <f t="shared" si="17"/>
        <v>34463.368762016296</v>
      </c>
      <c r="T74" s="20">
        <f t="shared" si="18"/>
        <v>243.15183695050163</v>
      </c>
      <c r="U74" s="14">
        <v>50174.907877922058</v>
      </c>
      <c r="V74" s="20">
        <f t="shared" si="19"/>
        <v>354.00256729357443</v>
      </c>
    </row>
    <row r="75" spans="1:22" x14ac:dyDescent="0.25">
      <c r="A75" s="9" t="s">
        <v>46</v>
      </c>
      <c r="B75" s="33">
        <v>200012</v>
      </c>
      <c r="C75" s="13">
        <v>39</v>
      </c>
      <c r="D75" s="13">
        <v>404</v>
      </c>
      <c r="E75" s="14">
        <v>97173.72729999997</v>
      </c>
      <c r="F75" s="13">
        <v>74</v>
      </c>
      <c r="G75" s="30">
        <f t="shared" si="10"/>
        <v>1.8974358974358974</v>
      </c>
      <c r="H75" s="14">
        <f t="shared" si="11"/>
        <v>2491.6340333333324</v>
      </c>
      <c r="I75" s="14">
        <f t="shared" si="12"/>
        <v>240.52902797029697</v>
      </c>
      <c r="J75" s="14">
        <f t="shared" si="13"/>
        <v>1313.1584770270267</v>
      </c>
      <c r="K75" s="14">
        <f t="shared" si="14"/>
        <v>485.83948613083197</v>
      </c>
      <c r="L75" s="27">
        <f t="shared" si="15"/>
        <v>0.3699778013319201</v>
      </c>
      <c r="M75" s="27">
        <f t="shared" si="16"/>
        <v>0.19498830070195788</v>
      </c>
      <c r="N75" s="14">
        <v>5416.4298446178436</v>
      </c>
      <c r="O75" s="14">
        <v>2049.2799301147461</v>
      </c>
      <c r="P75" s="14">
        <v>981.83995866775513</v>
      </c>
      <c r="Q75" s="14">
        <v>2223.5599670410156</v>
      </c>
      <c r="R75" s="14">
        <v>6525.2997207641602</v>
      </c>
      <c r="S75" s="14">
        <f t="shared" si="17"/>
        <v>17196.409421205521</v>
      </c>
      <c r="T75" s="20">
        <f t="shared" si="18"/>
        <v>85.976888492718047</v>
      </c>
      <c r="U75" s="14">
        <v>22358.898995399475</v>
      </c>
      <c r="V75" s="20">
        <f t="shared" si="19"/>
        <v>111.78778770973479</v>
      </c>
    </row>
    <row r="76" spans="1:22" x14ac:dyDescent="0.25">
      <c r="A76" s="9" t="s">
        <v>90</v>
      </c>
      <c r="B76" s="33">
        <v>102296</v>
      </c>
      <c r="C76" s="13">
        <v>36</v>
      </c>
      <c r="D76" s="13">
        <v>348</v>
      </c>
      <c r="E76" s="14">
        <v>91563.337800000023</v>
      </c>
      <c r="F76" s="13">
        <v>55</v>
      </c>
      <c r="G76" s="30">
        <f t="shared" si="10"/>
        <v>1.5277777777777777</v>
      </c>
      <c r="H76" s="14">
        <f t="shared" si="11"/>
        <v>2543.4260500000005</v>
      </c>
      <c r="I76" s="14">
        <f t="shared" si="12"/>
        <v>263.11303965517249</v>
      </c>
      <c r="J76" s="14">
        <f t="shared" si="13"/>
        <v>1664.7879600000003</v>
      </c>
      <c r="K76" s="14">
        <f t="shared" si="14"/>
        <v>895.08228865253795</v>
      </c>
      <c r="L76" s="27">
        <f t="shared" si="15"/>
        <v>0.53765543129741145</v>
      </c>
      <c r="M76" s="27">
        <f t="shared" si="16"/>
        <v>0.35191991866739653</v>
      </c>
      <c r="N76" s="14">
        <v>622.67996501922607</v>
      </c>
      <c r="O76" s="14">
        <v>101.75999450683594</v>
      </c>
      <c r="P76" s="14">
        <v>2940.4898929595947</v>
      </c>
      <c r="Q76" s="14">
        <v>7529.5597248077393</v>
      </c>
      <c r="R76" s="14">
        <v>669.49996948242187</v>
      </c>
      <c r="S76" s="14">
        <f t="shared" si="17"/>
        <v>11863.989546775818</v>
      </c>
      <c r="T76" s="20">
        <f t="shared" si="18"/>
        <v>115.97706212144969</v>
      </c>
      <c r="U76" s="14">
        <v>15767.509343624115</v>
      </c>
      <c r="V76" s="20">
        <f t="shared" si="19"/>
        <v>154.13612793876706</v>
      </c>
    </row>
    <row r="77" spans="1:22" x14ac:dyDescent="0.25">
      <c r="A77" s="9" t="s">
        <v>47</v>
      </c>
      <c r="B77" s="33">
        <v>283541</v>
      </c>
      <c r="C77" s="13">
        <v>33</v>
      </c>
      <c r="D77" s="13">
        <v>310</v>
      </c>
      <c r="E77" s="14">
        <v>85920.848800000022</v>
      </c>
      <c r="F77" s="13">
        <v>50</v>
      </c>
      <c r="G77" s="30">
        <f t="shared" si="10"/>
        <v>1.5151515151515151</v>
      </c>
      <c r="H77" s="14">
        <f t="shared" si="11"/>
        <v>2603.6620848484854</v>
      </c>
      <c r="I77" s="14">
        <f t="shared" si="12"/>
        <v>277.16402838709683</v>
      </c>
      <c r="J77" s="14">
        <f t="shared" si="13"/>
        <v>1718.4169760000004</v>
      </c>
      <c r="K77" s="14">
        <f t="shared" si="14"/>
        <v>303.02795292391585</v>
      </c>
      <c r="L77" s="27">
        <f t="shared" si="15"/>
        <v>0.17634134040579669</v>
      </c>
      <c r="M77" s="27">
        <f t="shared" si="16"/>
        <v>0.11638528466782581</v>
      </c>
      <c r="N77" s="14">
        <v>8893.2697796821594</v>
      </c>
      <c r="O77" s="14">
        <v>13655.729423522949</v>
      </c>
      <c r="P77" s="14">
        <v>3559.0498805046082</v>
      </c>
      <c r="Q77" s="14">
        <v>7857.8597301244736</v>
      </c>
      <c r="R77" s="14">
        <v>2491.6598997116089</v>
      </c>
      <c r="S77" s="14">
        <f t="shared" si="17"/>
        <v>36457.568713545799</v>
      </c>
      <c r="T77" s="20">
        <f t="shared" si="18"/>
        <v>128.57953069766208</v>
      </c>
      <c r="U77" s="14">
        <v>38230.388417243958</v>
      </c>
      <c r="V77" s="20">
        <f t="shared" si="19"/>
        <v>134.83195875462087</v>
      </c>
    </row>
    <row r="78" spans="1:22" x14ac:dyDescent="0.25">
      <c r="A78" s="9" t="s">
        <v>198</v>
      </c>
      <c r="B78" s="33">
        <v>159534</v>
      </c>
      <c r="C78" s="13">
        <v>29</v>
      </c>
      <c r="D78" s="13">
        <v>571</v>
      </c>
      <c r="E78" s="14">
        <v>111621.52860000002</v>
      </c>
      <c r="F78" s="13">
        <v>48</v>
      </c>
      <c r="G78" s="30">
        <f t="shared" si="10"/>
        <v>1.6551724137931034</v>
      </c>
      <c r="H78" s="14">
        <f t="shared" si="11"/>
        <v>3849.0182275862076</v>
      </c>
      <c r="I78" s="14">
        <f t="shared" si="12"/>
        <v>195.48428826619968</v>
      </c>
      <c r="J78" s="14">
        <f t="shared" si="13"/>
        <v>2325.4485125000006</v>
      </c>
      <c r="K78" s="14">
        <f t="shared" si="14"/>
        <v>699.67234946782514</v>
      </c>
      <c r="L78" s="27">
        <f t="shared" si="15"/>
        <v>0.30087630223024558</v>
      </c>
      <c r="M78" s="27">
        <f t="shared" si="16"/>
        <v>0.18177943259744006</v>
      </c>
      <c r="N78" s="14">
        <v>6465.8997230529785</v>
      </c>
      <c r="O78" s="14">
        <v>13988.65931892395</v>
      </c>
      <c r="P78" s="14">
        <v>17337.969268798828</v>
      </c>
      <c r="Q78" s="14">
        <v>1973.579927444458</v>
      </c>
      <c r="R78" s="14">
        <v>115.64999580383301</v>
      </c>
      <c r="S78" s="14">
        <f t="shared" si="17"/>
        <v>39881.758234024048</v>
      </c>
      <c r="T78" s="20">
        <f t="shared" si="18"/>
        <v>249.98908216445429</v>
      </c>
      <c r="U78" s="14">
        <v>54489.987871646881</v>
      </c>
      <c r="V78" s="20">
        <f t="shared" si="19"/>
        <v>341.55720957066757</v>
      </c>
    </row>
    <row r="79" spans="1:22" x14ac:dyDescent="0.25">
      <c r="A79" s="9" t="s">
        <v>48</v>
      </c>
      <c r="B79" s="33">
        <v>238213</v>
      </c>
      <c r="C79" s="13">
        <v>45</v>
      </c>
      <c r="D79" s="13">
        <v>533</v>
      </c>
      <c r="E79" s="14">
        <v>131513.38289999997</v>
      </c>
      <c r="F79" s="13">
        <v>72</v>
      </c>
      <c r="G79" s="30">
        <f t="shared" si="10"/>
        <v>1.6</v>
      </c>
      <c r="H79" s="14">
        <f t="shared" si="11"/>
        <v>2922.5196199999991</v>
      </c>
      <c r="I79" s="14">
        <f t="shared" si="12"/>
        <v>246.74180656660405</v>
      </c>
      <c r="J79" s="14">
        <f t="shared" si="13"/>
        <v>1826.5747624999995</v>
      </c>
      <c r="K79" s="14">
        <f t="shared" si="14"/>
        <v>552.08314785507071</v>
      </c>
      <c r="L79" s="27">
        <f t="shared" si="15"/>
        <v>0.30225050689928762</v>
      </c>
      <c r="M79" s="27">
        <f t="shared" si="16"/>
        <v>0.18890656681205475</v>
      </c>
      <c r="N79" s="14">
        <v>2195.9599249362946</v>
      </c>
      <c r="O79" s="14">
        <v>40937.978424072266</v>
      </c>
      <c r="P79" s="14">
        <v>1758.0299043655396</v>
      </c>
      <c r="Q79" s="14">
        <v>3110.7998757362366</v>
      </c>
      <c r="R79" s="14">
        <v>306.93999099731445</v>
      </c>
      <c r="S79" s="14">
        <f t="shared" si="17"/>
        <v>48309.708120107651</v>
      </c>
      <c r="T79" s="20">
        <f t="shared" si="18"/>
        <v>202.80046899248845</v>
      </c>
      <c r="U79" s="14">
        <v>46118.587958812714</v>
      </c>
      <c r="V79" s="20">
        <f t="shared" si="19"/>
        <v>193.60231372264619</v>
      </c>
    </row>
    <row r="80" spans="1:22" x14ac:dyDescent="0.25">
      <c r="A80" s="9" t="s">
        <v>166</v>
      </c>
      <c r="B80" s="33">
        <v>289445</v>
      </c>
      <c r="C80" s="13">
        <v>55</v>
      </c>
      <c r="D80" s="13">
        <v>528</v>
      </c>
      <c r="E80" s="14">
        <v>129687.91310000003</v>
      </c>
      <c r="F80" s="13">
        <v>101</v>
      </c>
      <c r="G80" s="30">
        <f t="shared" si="10"/>
        <v>1.8363636363636364</v>
      </c>
      <c r="H80" s="14">
        <f t="shared" si="11"/>
        <v>2357.9620563636372</v>
      </c>
      <c r="I80" s="14">
        <f t="shared" si="12"/>
        <v>245.62104753787887</v>
      </c>
      <c r="J80" s="14">
        <f t="shared" si="13"/>
        <v>1284.0387435643568</v>
      </c>
      <c r="K80" s="14">
        <f t="shared" si="14"/>
        <v>448.05718910328397</v>
      </c>
      <c r="L80" s="27">
        <f t="shared" si="15"/>
        <v>0.34894366805437993</v>
      </c>
      <c r="M80" s="27">
        <f t="shared" si="16"/>
        <v>0.19001882913852372</v>
      </c>
      <c r="N80" s="14">
        <v>6541.0597534179687</v>
      </c>
      <c r="O80" s="14">
        <v>34179.728670120239</v>
      </c>
      <c r="P80" s="14">
        <v>7216.4898166656494</v>
      </c>
      <c r="Q80" s="14">
        <v>20948.629152536392</v>
      </c>
      <c r="R80" s="14">
        <v>2788.6698522567749</v>
      </c>
      <c r="S80" s="14">
        <f t="shared" si="17"/>
        <v>71674.577244997025</v>
      </c>
      <c r="T80" s="20">
        <f t="shared" si="18"/>
        <v>247.62762267441838</v>
      </c>
      <c r="U80" s="14">
        <v>36349.418486118317</v>
      </c>
      <c r="V80" s="20">
        <f t="shared" si="19"/>
        <v>125.58316255633477</v>
      </c>
    </row>
    <row r="81" spans="1:22" x14ac:dyDescent="0.25">
      <c r="A81" s="9" t="s">
        <v>253</v>
      </c>
      <c r="B81" s="33">
        <v>183677</v>
      </c>
      <c r="C81" s="13">
        <v>45</v>
      </c>
      <c r="D81" s="13">
        <v>783</v>
      </c>
      <c r="E81" s="14">
        <v>113965.78720000001</v>
      </c>
      <c r="F81" s="13">
        <v>88</v>
      </c>
      <c r="G81" s="30">
        <f t="shared" si="10"/>
        <v>1.9555555555555555</v>
      </c>
      <c r="H81" s="14">
        <f t="shared" si="11"/>
        <v>2532.5730488888889</v>
      </c>
      <c r="I81" s="14">
        <f t="shared" si="12"/>
        <v>145.55017522349937</v>
      </c>
      <c r="J81" s="14">
        <f t="shared" si="13"/>
        <v>1295.0657636363637</v>
      </c>
      <c r="K81" s="14">
        <f t="shared" si="14"/>
        <v>620.46847019496181</v>
      </c>
      <c r="L81" s="27">
        <f t="shared" si="15"/>
        <v>0.47910190170788941</v>
      </c>
      <c r="M81" s="27">
        <f t="shared" si="16"/>
        <v>0.24499529064607981</v>
      </c>
      <c r="N81" s="14">
        <v>25674.039039611816</v>
      </c>
      <c r="O81" s="14">
        <v>59147.577625274658</v>
      </c>
      <c r="P81" s="14">
        <v>601.66998863220215</v>
      </c>
      <c r="Q81" s="14">
        <v>85.799995422363281</v>
      </c>
      <c r="R81" s="14">
        <v>7362.739691734314</v>
      </c>
      <c r="S81" s="14">
        <f t="shared" si="17"/>
        <v>92871.826340675354</v>
      </c>
      <c r="T81" s="20">
        <f t="shared" si="18"/>
        <v>505.62577971480022</v>
      </c>
      <c r="U81" s="14">
        <v>49546.028073310852</v>
      </c>
      <c r="V81" s="20">
        <f t="shared" si="19"/>
        <v>269.74541218176938</v>
      </c>
    </row>
    <row r="82" spans="1:22" x14ac:dyDescent="0.25">
      <c r="A82" s="9" t="s">
        <v>49</v>
      </c>
      <c r="B82" s="33">
        <v>258066</v>
      </c>
      <c r="C82" s="13">
        <v>50</v>
      </c>
      <c r="D82" s="13">
        <v>669</v>
      </c>
      <c r="E82" s="14">
        <v>167960.21220000004</v>
      </c>
      <c r="F82" s="13">
        <v>89</v>
      </c>
      <c r="G82" s="30">
        <f t="shared" si="10"/>
        <v>1.78</v>
      </c>
      <c r="H82" s="14">
        <f t="shared" si="11"/>
        <v>3359.2042440000009</v>
      </c>
      <c r="I82" s="14">
        <f t="shared" si="12"/>
        <v>251.06160269058302</v>
      </c>
      <c r="J82" s="14">
        <f t="shared" si="13"/>
        <v>1887.1933955056184</v>
      </c>
      <c r="K82" s="14">
        <f t="shared" si="14"/>
        <v>650.84207993304062</v>
      </c>
      <c r="L82" s="27">
        <f t="shared" si="15"/>
        <v>0.34487301698015238</v>
      </c>
      <c r="M82" s="27">
        <f t="shared" si="16"/>
        <v>0.19374888594390585</v>
      </c>
      <c r="N82" s="14">
        <v>20233.55933380127</v>
      </c>
      <c r="O82" s="14">
        <v>8897.7097053527832</v>
      </c>
      <c r="P82" s="14">
        <v>1623.2599556446075</v>
      </c>
      <c r="Q82" s="14">
        <v>2695.2598419189453</v>
      </c>
      <c r="R82" s="14">
        <v>44307.958161354065</v>
      </c>
      <c r="S82" s="14">
        <f t="shared" si="17"/>
        <v>77757.746998071671</v>
      </c>
      <c r="T82" s="20">
        <f t="shared" si="18"/>
        <v>301.30953708768948</v>
      </c>
      <c r="U82" s="14">
        <v>35150.888587474823</v>
      </c>
      <c r="V82" s="20">
        <f t="shared" si="19"/>
        <v>136.20891007523201</v>
      </c>
    </row>
    <row r="83" spans="1:22" x14ac:dyDescent="0.25">
      <c r="A83" s="9" t="s">
        <v>22</v>
      </c>
      <c r="B83" s="33">
        <v>182163</v>
      </c>
      <c r="C83" s="13">
        <v>31</v>
      </c>
      <c r="D83" s="13">
        <v>429</v>
      </c>
      <c r="E83" s="14">
        <v>86746.15800000001</v>
      </c>
      <c r="F83" s="13">
        <v>62</v>
      </c>
      <c r="G83" s="30">
        <f t="shared" si="10"/>
        <v>2</v>
      </c>
      <c r="H83" s="14">
        <f t="shared" si="11"/>
        <v>2798.2631612903228</v>
      </c>
      <c r="I83" s="14">
        <f t="shared" si="12"/>
        <v>202.20549650349653</v>
      </c>
      <c r="J83" s="14">
        <f t="shared" si="13"/>
        <v>1399.1315806451614</v>
      </c>
      <c r="K83" s="14">
        <f t="shared" si="14"/>
        <v>476.20075426952786</v>
      </c>
      <c r="L83" s="27">
        <f t="shared" si="15"/>
        <v>0.34035451765726299</v>
      </c>
      <c r="M83" s="27">
        <f t="shared" si="16"/>
        <v>0.17017725882863149</v>
      </c>
      <c r="N83" s="14">
        <v>18276.109439849854</v>
      </c>
      <c r="O83" s="14">
        <v>29818.11882019043</v>
      </c>
      <c r="P83" s="14">
        <v>8164.6796531677246</v>
      </c>
      <c r="Q83" s="14">
        <v>2241.4899008274078</v>
      </c>
      <c r="R83" s="14">
        <v>1584.4599514007568</v>
      </c>
      <c r="S83" s="14">
        <f t="shared" si="17"/>
        <v>60084.857765436172</v>
      </c>
      <c r="T83" s="20">
        <f t="shared" si="18"/>
        <v>329.8411739235529</v>
      </c>
      <c r="U83" s="14">
        <v>52773.697855949402</v>
      </c>
      <c r="V83" s="20">
        <f t="shared" si="19"/>
        <v>289.70591094760954</v>
      </c>
    </row>
    <row r="84" spans="1:22" x14ac:dyDescent="0.25">
      <c r="A84" s="9" t="s">
        <v>102</v>
      </c>
      <c r="B84" s="33">
        <v>602494</v>
      </c>
      <c r="C84" s="13">
        <v>91</v>
      </c>
      <c r="D84" s="13">
        <v>1389</v>
      </c>
      <c r="E84" s="14">
        <v>233894.61279999992</v>
      </c>
      <c r="F84" s="13">
        <v>165</v>
      </c>
      <c r="G84" s="30">
        <f t="shared" si="10"/>
        <v>1.8131868131868132</v>
      </c>
      <c r="H84" s="14">
        <f t="shared" si="11"/>
        <v>2570.2704703296695</v>
      </c>
      <c r="I84" s="14">
        <f t="shared" si="12"/>
        <v>168.39064996400282</v>
      </c>
      <c r="J84" s="14">
        <f t="shared" si="13"/>
        <v>1417.5431078787874</v>
      </c>
      <c r="K84" s="14">
        <f t="shared" si="14"/>
        <v>388.21069222266095</v>
      </c>
      <c r="L84" s="27">
        <f t="shared" si="15"/>
        <v>0.27386164841475596</v>
      </c>
      <c r="M84" s="27">
        <f t="shared" si="16"/>
        <v>0.1510388485196533</v>
      </c>
      <c r="N84" s="14">
        <v>12570.329560756683</v>
      </c>
      <c r="O84" s="14">
        <v>10374.239596843719</v>
      </c>
      <c r="P84" s="14">
        <v>49072.108033180237</v>
      </c>
      <c r="Q84" s="14">
        <v>14311.609356045723</v>
      </c>
      <c r="R84" s="14">
        <v>5829.9497900009155</v>
      </c>
      <c r="S84" s="14">
        <f t="shared" si="17"/>
        <v>92158.236336827278</v>
      </c>
      <c r="T84" s="20">
        <f t="shared" si="18"/>
        <v>152.96125162545565</v>
      </c>
      <c r="U84" s="14">
        <v>125809.49496465921</v>
      </c>
      <c r="V84" s="20">
        <f t="shared" si="19"/>
        <v>208.81451925605768</v>
      </c>
    </row>
    <row r="85" spans="1:22" x14ac:dyDescent="0.25">
      <c r="A85" s="9" t="s">
        <v>172</v>
      </c>
      <c r="B85" s="33">
        <v>224572</v>
      </c>
      <c r="C85" s="13">
        <v>62</v>
      </c>
      <c r="D85" s="13">
        <v>469</v>
      </c>
      <c r="E85" s="14">
        <v>158948.88709999991</v>
      </c>
      <c r="F85" s="13">
        <v>112</v>
      </c>
      <c r="G85" s="30">
        <f t="shared" si="10"/>
        <v>1.8064516129032258</v>
      </c>
      <c r="H85" s="14">
        <f t="shared" si="11"/>
        <v>2563.6917274193534</v>
      </c>
      <c r="I85" s="14">
        <f t="shared" si="12"/>
        <v>338.91020703624713</v>
      </c>
      <c r="J85" s="14">
        <f t="shared" si="13"/>
        <v>1419.1864919642849</v>
      </c>
      <c r="K85" s="14">
        <f t="shared" si="14"/>
        <v>707.78586422171907</v>
      </c>
      <c r="L85" s="27">
        <f t="shared" si="15"/>
        <v>0.49872646634486933</v>
      </c>
      <c r="M85" s="27">
        <f t="shared" si="16"/>
        <v>0.27608072244090981</v>
      </c>
      <c r="N85" s="14">
        <v>8277.1397466659546</v>
      </c>
      <c r="O85" s="14">
        <v>24453.458913803101</v>
      </c>
      <c r="P85" s="14">
        <v>19443.019204139709</v>
      </c>
      <c r="Q85" s="14">
        <v>3186.3698658943176</v>
      </c>
      <c r="R85" s="14">
        <v>0</v>
      </c>
      <c r="S85" s="14">
        <f t="shared" si="17"/>
        <v>55359.987730503082</v>
      </c>
      <c r="T85" s="20">
        <f t="shared" si="18"/>
        <v>246.51331301543863</v>
      </c>
      <c r="U85" s="14">
        <v>49547.008037090302</v>
      </c>
      <c r="V85" s="20">
        <f t="shared" si="19"/>
        <v>220.62860925266864</v>
      </c>
    </row>
    <row r="86" spans="1:22" x14ac:dyDescent="0.25">
      <c r="A86" s="9" t="s">
        <v>254</v>
      </c>
      <c r="B86" s="33">
        <v>165190</v>
      </c>
      <c r="C86" s="13">
        <v>20</v>
      </c>
      <c r="D86" s="13">
        <v>507</v>
      </c>
      <c r="E86" s="14">
        <v>46469.108300000014</v>
      </c>
      <c r="F86" s="13">
        <v>39</v>
      </c>
      <c r="G86" s="30">
        <f t="shared" si="10"/>
        <v>1.95</v>
      </c>
      <c r="H86" s="14">
        <f t="shared" si="11"/>
        <v>2323.4554150000008</v>
      </c>
      <c r="I86" s="14">
        <f t="shared" si="12"/>
        <v>91.655045956607523</v>
      </c>
      <c r="J86" s="14">
        <f t="shared" si="13"/>
        <v>1191.5155974358979</v>
      </c>
      <c r="K86" s="14">
        <f t="shared" si="14"/>
        <v>281.30703008656707</v>
      </c>
      <c r="L86" s="27">
        <f t="shared" si="15"/>
        <v>0.23609177310975241</v>
      </c>
      <c r="M86" s="27">
        <f t="shared" si="16"/>
        <v>0.12107270415884738</v>
      </c>
      <c r="N86" s="14">
        <v>9063.8796577453613</v>
      </c>
      <c r="O86" s="14">
        <v>31175.738800525665</v>
      </c>
      <c r="P86" s="14">
        <v>101.7599983215332</v>
      </c>
      <c r="Q86" s="14">
        <v>321.78998565673828</v>
      </c>
      <c r="R86" s="14">
        <v>300.75998306274414</v>
      </c>
      <c r="S86" s="14">
        <f t="shared" si="17"/>
        <v>40963.928425312042</v>
      </c>
      <c r="T86" s="20">
        <f t="shared" si="18"/>
        <v>247.98067937110019</v>
      </c>
      <c r="U86" s="14">
        <v>38949.598452568054</v>
      </c>
      <c r="V86" s="20">
        <f t="shared" si="19"/>
        <v>235.78666052768361</v>
      </c>
    </row>
    <row r="87" spans="1:22" x14ac:dyDescent="0.25">
      <c r="A87" s="9" t="s">
        <v>50</v>
      </c>
      <c r="B87" s="33">
        <v>283647</v>
      </c>
      <c r="C87" s="13">
        <v>52</v>
      </c>
      <c r="D87" s="13">
        <v>772</v>
      </c>
      <c r="E87" s="14">
        <v>226201.51839999997</v>
      </c>
      <c r="F87" s="13">
        <v>71</v>
      </c>
      <c r="G87" s="30">
        <f t="shared" si="10"/>
        <v>1.3653846153846154</v>
      </c>
      <c r="H87" s="14">
        <f t="shared" si="11"/>
        <v>4350.029199999999</v>
      </c>
      <c r="I87" s="14">
        <f t="shared" si="12"/>
        <v>293.00714818652847</v>
      </c>
      <c r="J87" s="14">
        <f t="shared" si="13"/>
        <v>3185.936878873239</v>
      </c>
      <c r="K87" s="14">
        <f t="shared" si="14"/>
        <v>797.47544800403307</v>
      </c>
      <c r="L87" s="27">
        <f t="shared" si="15"/>
        <v>0.2503111261532821</v>
      </c>
      <c r="M87" s="27">
        <f t="shared" si="16"/>
        <v>0.18332645859113617</v>
      </c>
      <c r="N87" s="14">
        <v>8336.6997721195221</v>
      </c>
      <c r="O87" s="14">
        <v>5218.7797622680664</v>
      </c>
      <c r="P87" s="14">
        <v>9397.6496391296387</v>
      </c>
      <c r="Q87" s="14">
        <v>1421.859951376915</v>
      </c>
      <c r="R87" s="14">
        <v>509.33998489379883</v>
      </c>
      <c r="S87" s="14">
        <f t="shared" si="17"/>
        <v>24884.329109787941</v>
      </c>
      <c r="T87" s="20">
        <f t="shared" si="18"/>
        <v>87.729921732956598</v>
      </c>
      <c r="U87" s="14">
        <v>32413.588653564453</v>
      </c>
      <c r="V87" s="20">
        <f t="shared" si="19"/>
        <v>114.27439265553471</v>
      </c>
    </row>
    <row r="88" spans="1:22" x14ac:dyDescent="0.25">
      <c r="A88" s="9" t="s">
        <v>255</v>
      </c>
      <c r="B88" s="33">
        <v>225075</v>
      </c>
      <c r="C88" s="13">
        <v>33</v>
      </c>
      <c r="D88" s="13">
        <v>369</v>
      </c>
      <c r="E88" s="14">
        <v>70983.840100000001</v>
      </c>
      <c r="F88" s="13">
        <v>54</v>
      </c>
      <c r="G88" s="30">
        <f t="shared" si="10"/>
        <v>1.6363636363636365</v>
      </c>
      <c r="H88" s="14">
        <f t="shared" si="11"/>
        <v>2151.0254575757576</v>
      </c>
      <c r="I88" s="14">
        <f t="shared" si="12"/>
        <v>192.36813035230352</v>
      </c>
      <c r="J88" s="14">
        <f t="shared" si="13"/>
        <v>1314.5155574074074</v>
      </c>
      <c r="K88" s="14">
        <f t="shared" si="14"/>
        <v>315.37860757525272</v>
      </c>
      <c r="L88" s="27">
        <f t="shared" si="15"/>
        <v>0.23992002665778075</v>
      </c>
      <c r="M88" s="27">
        <f t="shared" si="16"/>
        <v>0.14661779406864378</v>
      </c>
      <c r="N88" s="14">
        <v>5076.9198784828186</v>
      </c>
      <c r="O88" s="14">
        <v>20376.069040298462</v>
      </c>
      <c r="P88" s="14">
        <v>9662.699738740921</v>
      </c>
      <c r="Q88" s="14">
        <v>1388.7599411010742</v>
      </c>
      <c r="R88" s="14">
        <v>1584.1399154663086</v>
      </c>
      <c r="S88" s="14">
        <f t="shared" si="17"/>
        <v>38088.588514089584</v>
      </c>
      <c r="T88" s="20">
        <f t="shared" si="18"/>
        <v>169.22620688254841</v>
      </c>
      <c r="U88" s="14">
        <v>41950.418316245079</v>
      </c>
      <c r="V88" s="20">
        <f t="shared" si="19"/>
        <v>186.38417556923284</v>
      </c>
    </row>
    <row r="89" spans="1:22" x14ac:dyDescent="0.25">
      <c r="A89" s="9" t="s">
        <v>51</v>
      </c>
      <c r="B89" s="33">
        <v>281242</v>
      </c>
      <c r="C89" s="13">
        <v>31</v>
      </c>
      <c r="D89" s="13">
        <v>338</v>
      </c>
      <c r="E89" s="14">
        <v>75421.474600000001</v>
      </c>
      <c r="F89" s="13">
        <v>53</v>
      </c>
      <c r="G89" s="30">
        <f t="shared" si="10"/>
        <v>1.7096774193548387</v>
      </c>
      <c r="H89" s="14">
        <f t="shared" si="11"/>
        <v>2432.9507935483871</v>
      </c>
      <c r="I89" s="14">
        <f t="shared" si="12"/>
        <v>223.1404573964497</v>
      </c>
      <c r="J89" s="14">
        <f t="shared" si="13"/>
        <v>1423.0466905660378</v>
      </c>
      <c r="K89" s="14">
        <f t="shared" si="14"/>
        <v>268.17287105055431</v>
      </c>
      <c r="L89" s="27">
        <f t="shared" si="15"/>
        <v>0.18844980479444748</v>
      </c>
      <c r="M89" s="27">
        <f t="shared" si="16"/>
        <v>0.1102253575212806</v>
      </c>
      <c r="N89" s="14">
        <v>12709.049509048462</v>
      </c>
      <c r="O89" s="14">
        <v>47.979998111724854</v>
      </c>
      <c r="P89" s="14">
        <v>236.19999599456787</v>
      </c>
      <c r="Q89" s="14">
        <v>2057.2798843383789</v>
      </c>
      <c r="R89" s="14">
        <v>8196.4896850585937</v>
      </c>
      <c r="S89" s="14">
        <f t="shared" si="17"/>
        <v>23246.999072551727</v>
      </c>
      <c r="T89" s="20">
        <f t="shared" si="18"/>
        <v>82.658347873190081</v>
      </c>
      <c r="U89" s="14">
        <v>40612.118474721909</v>
      </c>
      <c r="V89" s="20">
        <f t="shared" si="19"/>
        <v>144.4027509217041</v>
      </c>
    </row>
    <row r="90" spans="1:22" x14ac:dyDescent="0.25">
      <c r="A90" s="9" t="s">
        <v>199</v>
      </c>
      <c r="B90" s="33">
        <v>290610</v>
      </c>
      <c r="C90" s="13">
        <v>58</v>
      </c>
      <c r="D90" s="13">
        <v>551</v>
      </c>
      <c r="E90" s="14">
        <v>128099.46899999998</v>
      </c>
      <c r="F90" s="13">
        <v>105</v>
      </c>
      <c r="G90" s="30">
        <f t="shared" si="10"/>
        <v>1.8103448275862069</v>
      </c>
      <c r="H90" s="14">
        <f t="shared" si="11"/>
        <v>2208.6115344827585</v>
      </c>
      <c r="I90" s="14">
        <f t="shared" si="12"/>
        <v>232.4854246823956</v>
      </c>
      <c r="J90" s="14">
        <f t="shared" si="13"/>
        <v>1219.9949428571426</v>
      </c>
      <c r="K90" s="14">
        <f t="shared" si="14"/>
        <v>440.79511716733759</v>
      </c>
      <c r="L90" s="27">
        <f t="shared" si="15"/>
        <v>0.36130897078558893</v>
      </c>
      <c r="M90" s="27">
        <f t="shared" si="16"/>
        <v>0.19958019338632529</v>
      </c>
      <c r="N90" s="14">
        <v>4396.2498452663422</v>
      </c>
      <c r="O90" s="14">
        <v>1099.779972076416</v>
      </c>
      <c r="P90" s="14">
        <v>658.29997158050537</v>
      </c>
      <c r="Q90" s="14">
        <v>0</v>
      </c>
      <c r="R90" s="14">
        <v>3561.4498720169067</v>
      </c>
      <c r="S90" s="14">
        <f t="shared" si="17"/>
        <v>9715.7796609401703</v>
      </c>
      <c r="T90" s="20">
        <f t="shared" si="18"/>
        <v>33.432365234989057</v>
      </c>
      <c r="U90" s="14">
        <v>45220.237988948822</v>
      </c>
      <c r="V90" s="20">
        <f t="shared" si="19"/>
        <v>155.60454901396656</v>
      </c>
    </row>
    <row r="91" spans="1:22" x14ac:dyDescent="0.25">
      <c r="A91" s="9" t="s">
        <v>135</v>
      </c>
      <c r="B91" s="33">
        <v>387924</v>
      </c>
      <c r="C91" s="13">
        <v>39</v>
      </c>
      <c r="D91" s="13">
        <v>504</v>
      </c>
      <c r="E91" s="14">
        <v>90180.665399999998</v>
      </c>
      <c r="F91" s="13">
        <v>91</v>
      </c>
      <c r="G91" s="30">
        <f t="shared" si="10"/>
        <v>2.3333333333333335</v>
      </c>
      <c r="H91" s="14">
        <f t="shared" si="11"/>
        <v>2312.3247538461537</v>
      </c>
      <c r="I91" s="14">
        <f t="shared" si="12"/>
        <v>178.92989166666666</v>
      </c>
      <c r="J91" s="14">
        <f t="shared" si="13"/>
        <v>990.99632307692309</v>
      </c>
      <c r="K91" s="14">
        <f t="shared" si="14"/>
        <v>232.46993070807684</v>
      </c>
      <c r="L91" s="27">
        <f t="shared" si="15"/>
        <v>0.23458203153194956</v>
      </c>
      <c r="M91" s="27">
        <f t="shared" si="16"/>
        <v>0.10053515637083553</v>
      </c>
      <c r="N91" s="14">
        <v>1796.1599457263947</v>
      </c>
      <c r="O91" s="14">
        <v>11137.289571762085</v>
      </c>
      <c r="P91" s="14">
        <v>762.69997549057007</v>
      </c>
      <c r="Q91" s="14">
        <v>3003.1098979711533</v>
      </c>
      <c r="R91" s="14">
        <v>345.28998279571533</v>
      </c>
      <c r="S91" s="14">
        <f t="shared" si="17"/>
        <v>17044.549373745918</v>
      </c>
      <c r="T91" s="20">
        <f t="shared" si="18"/>
        <v>43.937857347691605</v>
      </c>
      <c r="U91" s="14">
        <v>125320.58509588242</v>
      </c>
      <c r="V91" s="20">
        <f t="shared" si="19"/>
        <v>323.05447741279846</v>
      </c>
    </row>
    <row r="92" spans="1:22" x14ac:dyDescent="0.25">
      <c r="A92" s="9" t="s">
        <v>271</v>
      </c>
      <c r="B92" s="33">
        <v>141058</v>
      </c>
      <c r="C92" s="13">
        <v>24</v>
      </c>
      <c r="D92" s="13">
        <v>522</v>
      </c>
      <c r="E92" s="14">
        <v>51471.709299999988</v>
      </c>
      <c r="F92" s="13">
        <v>49</v>
      </c>
      <c r="G92" s="30">
        <f t="shared" si="10"/>
        <v>2.0416666666666665</v>
      </c>
      <c r="H92" s="14">
        <f t="shared" si="11"/>
        <v>2144.654554166666</v>
      </c>
      <c r="I92" s="14">
        <f t="shared" si="12"/>
        <v>98.604807088122584</v>
      </c>
      <c r="J92" s="14">
        <f t="shared" si="13"/>
        <v>1050.4430469387753</v>
      </c>
      <c r="K92" s="14">
        <f t="shared" si="14"/>
        <v>364.89748401366808</v>
      </c>
      <c r="L92" s="27">
        <f t="shared" si="15"/>
        <v>0.34737483871882491</v>
      </c>
      <c r="M92" s="27">
        <f t="shared" si="16"/>
        <v>0.17014277814799586</v>
      </c>
      <c r="N92" s="14">
        <v>110.1499969959259</v>
      </c>
      <c r="O92" s="14">
        <v>2480.2398986816406</v>
      </c>
      <c r="P92" s="14">
        <v>1374.7599308490753</v>
      </c>
      <c r="Q92" s="14">
        <v>13.169999122619629</v>
      </c>
      <c r="R92" s="14">
        <v>0</v>
      </c>
      <c r="S92" s="14">
        <f t="shared" si="17"/>
        <v>3978.3198256492615</v>
      </c>
      <c r="T92" s="20">
        <f t="shared" si="18"/>
        <v>28.203432812383994</v>
      </c>
      <c r="U92" s="14">
        <v>29517.348757743835</v>
      </c>
      <c r="V92" s="20">
        <f t="shared" si="19"/>
        <v>209.25682171690963</v>
      </c>
    </row>
    <row r="93" spans="1:22" x14ac:dyDescent="0.25">
      <c r="A93" s="9" t="s">
        <v>52</v>
      </c>
      <c r="B93" s="33">
        <v>222015</v>
      </c>
      <c r="C93" s="13">
        <v>28</v>
      </c>
      <c r="D93" s="13">
        <v>377</v>
      </c>
      <c r="E93" s="14">
        <v>93641.138399999982</v>
      </c>
      <c r="F93" s="13">
        <v>43</v>
      </c>
      <c r="G93" s="30">
        <f t="shared" si="10"/>
        <v>1.5357142857142858</v>
      </c>
      <c r="H93" s="14">
        <f t="shared" si="11"/>
        <v>3344.3263714285708</v>
      </c>
      <c r="I93" s="14">
        <f t="shared" si="12"/>
        <v>248.38498249336865</v>
      </c>
      <c r="J93" s="14">
        <f t="shared" si="13"/>
        <v>2177.7008930232555</v>
      </c>
      <c r="K93" s="14">
        <f t="shared" si="14"/>
        <v>421.77843118708188</v>
      </c>
      <c r="L93" s="27">
        <f t="shared" si="15"/>
        <v>0.19368060716618249</v>
      </c>
      <c r="M93" s="27">
        <f t="shared" si="16"/>
        <v>0.12611760466635139</v>
      </c>
      <c r="N93" s="14">
        <v>8393.66974401474</v>
      </c>
      <c r="O93" s="14">
        <v>7882.6296157836914</v>
      </c>
      <c r="P93" s="14">
        <v>1722.2999477386475</v>
      </c>
      <c r="Q93" s="14">
        <v>7671.6096882820129</v>
      </c>
      <c r="R93" s="14">
        <v>2799.9599118232727</v>
      </c>
      <c r="S93" s="14">
        <f t="shared" si="17"/>
        <v>28470.168907642365</v>
      </c>
      <c r="T93" s="20">
        <f t="shared" si="18"/>
        <v>128.23533953851032</v>
      </c>
      <c r="U93" s="14">
        <v>33810.668403625488</v>
      </c>
      <c r="V93" s="20">
        <f t="shared" si="19"/>
        <v>152.29001825834061</v>
      </c>
    </row>
    <row r="94" spans="1:22" x14ac:dyDescent="0.25">
      <c r="A94" s="9" t="s">
        <v>235</v>
      </c>
      <c r="B94" s="33">
        <v>555917</v>
      </c>
      <c r="C94" s="13">
        <v>102</v>
      </c>
      <c r="D94" s="13">
        <v>1371</v>
      </c>
      <c r="E94" s="14">
        <v>335654.15149999986</v>
      </c>
      <c r="F94" s="13">
        <v>238</v>
      </c>
      <c r="G94" s="30">
        <f t="shared" si="10"/>
        <v>2.3333333333333335</v>
      </c>
      <c r="H94" s="14">
        <f t="shared" si="11"/>
        <v>3290.7269754901949</v>
      </c>
      <c r="I94" s="14">
        <f t="shared" si="12"/>
        <v>244.8243264040845</v>
      </c>
      <c r="J94" s="14">
        <f t="shared" si="13"/>
        <v>1410.3115609243691</v>
      </c>
      <c r="K94" s="14">
        <f t="shared" si="14"/>
        <v>603.78465040644528</v>
      </c>
      <c r="L94" s="27">
        <f t="shared" si="15"/>
        <v>0.42812146417540747</v>
      </c>
      <c r="M94" s="27">
        <f t="shared" si="16"/>
        <v>0.18348062750374605</v>
      </c>
      <c r="N94" s="14">
        <v>75243.317007064819</v>
      </c>
      <c r="O94" s="14">
        <v>6626.7597074508667</v>
      </c>
      <c r="P94" s="14">
        <v>49961.187934875488</v>
      </c>
      <c r="Q94" s="14">
        <v>275.4999897480011</v>
      </c>
      <c r="R94" s="14">
        <v>42645.958308696747</v>
      </c>
      <c r="S94" s="14">
        <f t="shared" si="17"/>
        <v>174752.72294783592</v>
      </c>
      <c r="T94" s="20">
        <f t="shared" si="18"/>
        <v>314.35038494565902</v>
      </c>
      <c r="U94" s="14">
        <v>234800.40078783035</v>
      </c>
      <c r="V94" s="20">
        <f t="shared" si="19"/>
        <v>422.36593014394299</v>
      </c>
    </row>
    <row r="95" spans="1:22" x14ac:dyDescent="0.25">
      <c r="A95" s="9" t="s">
        <v>53</v>
      </c>
      <c r="B95" s="33">
        <v>190089</v>
      </c>
      <c r="C95" s="13">
        <v>13</v>
      </c>
      <c r="D95" s="13">
        <v>224</v>
      </c>
      <c r="E95" s="14">
        <v>38377.544199999997</v>
      </c>
      <c r="F95" s="13">
        <v>26</v>
      </c>
      <c r="G95" s="30">
        <f t="shared" si="10"/>
        <v>2</v>
      </c>
      <c r="H95" s="14">
        <f t="shared" si="11"/>
        <v>2952.1187846153844</v>
      </c>
      <c r="I95" s="14">
        <f t="shared" si="12"/>
        <v>171.32832232142854</v>
      </c>
      <c r="J95" s="14">
        <f t="shared" si="13"/>
        <v>1476.0593923076922</v>
      </c>
      <c r="K95" s="14">
        <f t="shared" si="14"/>
        <v>201.89250403758237</v>
      </c>
      <c r="L95" s="27">
        <f t="shared" si="15"/>
        <v>0.13677803555176785</v>
      </c>
      <c r="M95" s="27">
        <f t="shared" si="16"/>
        <v>6.8389017775883923E-2</v>
      </c>
      <c r="N95" s="14">
        <v>6037.9298362731934</v>
      </c>
      <c r="O95" s="14">
        <v>461.74997711181641</v>
      </c>
      <c r="P95" s="14">
        <v>13017.039591789246</v>
      </c>
      <c r="Q95" s="14">
        <v>245.6199951171875</v>
      </c>
      <c r="R95" s="14">
        <v>626.01998138427734</v>
      </c>
      <c r="S95" s="14">
        <f t="shared" si="17"/>
        <v>20388.35938167572</v>
      </c>
      <c r="T95" s="20">
        <f t="shared" si="18"/>
        <v>107.25691324419466</v>
      </c>
      <c r="U95" s="14">
        <v>19819.479157924652</v>
      </c>
      <c r="V95" s="20">
        <f t="shared" si="19"/>
        <v>104.26420864923615</v>
      </c>
    </row>
    <row r="96" spans="1:22" x14ac:dyDescent="0.25">
      <c r="A96" s="9" t="s">
        <v>190</v>
      </c>
      <c r="B96" s="33">
        <v>161096</v>
      </c>
      <c r="C96" s="13">
        <v>30</v>
      </c>
      <c r="D96" s="13">
        <v>428</v>
      </c>
      <c r="E96" s="14">
        <v>55442.165299999993</v>
      </c>
      <c r="F96" s="13">
        <v>57</v>
      </c>
      <c r="G96" s="30">
        <f t="shared" si="10"/>
        <v>1.9</v>
      </c>
      <c r="H96" s="14">
        <f t="shared" si="11"/>
        <v>1848.0721766666663</v>
      </c>
      <c r="I96" s="14">
        <f t="shared" si="12"/>
        <v>129.53776939252336</v>
      </c>
      <c r="J96" s="14">
        <f t="shared" si="13"/>
        <v>972.66956666666658</v>
      </c>
      <c r="K96" s="14">
        <f t="shared" si="14"/>
        <v>344.15606408601076</v>
      </c>
      <c r="L96" s="27">
        <f t="shared" si="15"/>
        <v>0.35382628991408849</v>
      </c>
      <c r="M96" s="27">
        <f t="shared" si="16"/>
        <v>0.18622436311267815</v>
      </c>
      <c r="N96" s="14">
        <v>1479.7499594688416</v>
      </c>
      <c r="O96" s="14">
        <v>22317.7991065979</v>
      </c>
      <c r="P96" s="14">
        <v>10397.459567785263</v>
      </c>
      <c r="Q96" s="14">
        <v>2503.3698577880859</v>
      </c>
      <c r="R96" s="14">
        <v>3577.649790763855</v>
      </c>
      <c r="S96" s="14">
        <f t="shared" si="17"/>
        <v>40276.028282403946</v>
      </c>
      <c r="T96" s="20">
        <f t="shared" si="18"/>
        <v>250.01259051996291</v>
      </c>
      <c r="U96" s="14">
        <v>18862.039191246033</v>
      </c>
      <c r="V96" s="20">
        <f t="shared" si="19"/>
        <v>117.08570784653891</v>
      </c>
    </row>
    <row r="97" spans="1:24" x14ac:dyDescent="0.25">
      <c r="A97" s="9" t="s">
        <v>54</v>
      </c>
      <c r="B97" s="33">
        <v>384582</v>
      </c>
      <c r="C97" s="13">
        <v>61</v>
      </c>
      <c r="D97" s="13">
        <v>1372</v>
      </c>
      <c r="E97" s="14">
        <v>170096.97720000002</v>
      </c>
      <c r="F97" s="13">
        <v>145</v>
      </c>
      <c r="G97" s="30">
        <f t="shared" si="10"/>
        <v>2.377049180327869</v>
      </c>
      <c r="H97" s="14">
        <f t="shared" si="11"/>
        <v>2788.4750360655739</v>
      </c>
      <c r="I97" s="14">
        <f t="shared" si="12"/>
        <v>123.97738862973763</v>
      </c>
      <c r="J97" s="14">
        <f t="shared" si="13"/>
        <v>1173.0826013793105</v>
      </c>
      <c r="K97" s="14">
        <f t="shared" si="14"/>
        <v>442.2905315381376</v>
      </c>
      <c r="L97" s="27">
        <f t="shared" si="15"/>
        <v>0.37703272644065505</v>
      </c>
      <c r="M97" s="27">
        <f t="shared" si="16"/>
        <v>0.15861376767503418</v>
      </c>
      <c r="N97" s="14">
        <v>9590.2896699905396</v>
      </c>
      <c r="O97" s="14">
        <v>34859.748357772827</v>
      </c>
      <c r="P97" s="14">
        <v>1758.5299530029297</v>
      </c>
      <c r="Q97" s="14">
        <v>178.67999470233917</v>
      </c>
      <c r="R97" s="14">
        <v>15734.179248809814</v>
      </c>
      <c r="S97" s="14">
        <f t="shared" si="17"/>
        <v>62121.42722427845</v>
      </c>
      <c r="T97" s="20">
        <f t="shared" si="18"/>
        <v>161.5297315638237</v>
      </c>
      <c r="U97" s="14">
        <v>51959.867698669434</v>
      </c>
      <c r="V97" s="20">
        <f t="shared" si="19"/>
        <v>135.10738333741421</v>
      </c>
    </row>
    <row r="98" spans="1:24" x14ac:dyDescent="0.25">
      <c r="A98" s="9" t="s">
        <v>187</v>
      </c>
      <c r="B98" s="33">
        <v>160537</v>
      </c>
      <c r="C98" s="13">
        <v>23</v>
      </c>
      <c r="D98" s="13">
        <v>143</v>
      </c>
      <c r="E98" s="14">
        <v>54486.803500000002</v>
      </c>
      <c r="F98" s="13">
        <v>30</v>
      </c>
      <c r="G98" s="30">
        <f t="shared" si="10"/>
        <v>1.3043478260869565</v>
      </c>
      <c r="H98" s="14">
        <f t="shared" si="11"/>
        <v>2368.9914565217391</v>
      </c>
      <c r="I98" s="14">
        <f t="shared" si="12"/>
        <v>381.02659790209793</v>
      </c>
      <c r="J98" s="14">
        <f t="shared" si="13"/>
        <v>1816.2267833333333</v>
      </c>
      <c r="K98" s="14">
        <f t="shared" si="14"/>
        <v>339.40339921638002</v>
      </c>
      <c r="L98" s="27">
        <f t="shared" si="15"/>
        <v>0.18687280813768789</v>
      </c>
      <c r="M98" s="27">
        <f t="shared" si="16"/>
        <v>0.14326915290556069</v>
      </c>
      <c r="N98" s="14">
        <v>10783.229765892029</v>
      </c>
      <c r="O98" s="14">
        <v>4868.2897567749023</v>
      </c>
      <c r="P98" s="14">
        <v>9562.6296997070312</v>
      </c>
      <c r="Q98" s="14">
        <v>29041.148937225342</v>
      </c>
      <c r="R98" s="14">
        <v>5511.7398071289062</v>
      </c>
      <c r="S98" s="14">
        <f t="shared" si="17"/>
        <v>59767.03796672821</v>
      </c>
      <c r="T98" s="20">
        <f t="shared" si="18"/>
        <v>372.29447396381028</v>
      </c>
      <c r="U98" s="14">
        <v>48957.228023171425</v>
      </c>
      <c r="V98" s="20">
        <f t="shared" si="19"/>
        <v>304.95915597757164</v>
      </c>
      <c r="X98" t="s">
        <v>294</v>
      </c>
    </row>
    <row r="99" spans="1:24" x14ac:dyDescent="0.25">
      <c r="A99" s="9" t="s">
        <v>214</v>
      </c>
      <c r="B99" s="33">
        <v>202299</v>
      </c>
      <c r="C99" s="13">
        <v>35</v>
      </c>
      <c r="D99" s="13">
        <v>421</v>
      </c>
      <c r="E99" s="14">
        <v>101678.05420000001</v>
      </c>
      <c r="F99" s="13">
        <v>50</v>
      </c>
      <c r="G99" s="30">
        <f t="shared" si="10"/>
        <v>1.4285714285714286</v>
      </c>
      <c r="H99" s="14">
        <f t="shared" si="11"/>
        <v>2905.0872628571433</v>
      </c>
      <c r="I99" s="14">
        <f t="shared" si="12"/>
        <v>241.51556817102141</v>
      </c>
      <c r="J99" s="14">
        <f t="shared" si="13"/>
        <v>2033.5610840000002</v>
      </c>
      <c r="K99" s="14">
        <f t="shared" si="14"/>
        <v>502.61273758150071</v>
      </c>
      <c r="L99" s="27">
        <f t="shared" si="15"/>
        <v>0.2471589083485336</v>
      </c>
      <c r="M99" s="27">
        <f t="shared" si="16"/>
        <v>0.17301123584397352</v>
      </c>
      <c r="N99" s="14">
        <v>18815.069369792938</v>
      </c>
      <c r="O99" s="14">
        <v>559.02997207641602</v>
      </c>
      <c r="P99" s="14">
        <v>15045.929462432861</v>
      </c>
      <c r="Q99" s="14">
        <v>396.68997097015381</v>
      </c>
      <c r="R99" s="14">
        <v>876.39997100830078</v>
      </c>
      <c r="S99" s="14">
        <f t="shared" si="17"/>
        <v>35693.11874628067</v>
      </c>
      <c r="T99" s="20">
        <f t="shared" si="18"/>
        <v>176.4374452977062</v>
      </c>
      <c r="U99" s="14">
        <v>36575.838405609131</v>
      </c>
      <c r="V99" s="20">
        <f t="shared" si="19"/>
        <v>180.80088584525444</v>
      </c>
    </row>
    <row r="100" spans="1:24" x14ac:dyDescent="0.25">
      <c r="A100" s="9" t="s">
        <v>215</v>
      </c>
      <c r="B100" s="33">
        <v>260500</v>
      </c>
      <c r="C100" s="13">
        <v>64</v>
      </c>
      <c r="D100" s="13">
        <v>646</v>
      </c>
      <c r="E100" s="14">
        <v>203015.84360000005</v>
      </c>
      <c r="F100" s="13">
        <v>83</v>
      </c>
      <c r="G100" s="30">
        <f t="shared" si="10"/>
        <v>1.296875</v>
      </c>
      <c r="H100" s="14">
        <f t="shared" si="11"/>
        <v>3172.1225562500008</v>
      </c>
      <c r="I100" s="14">
        <f t="shared" si="12"/>
        <v>314.26601176470598</v>
      </c>
      <c r="J100" s="14">
        <f t="shared" si="13"/>
        <v>2445.9740192771092</v>
      </c>
      <c r="K100" s="14">
        <f t="shared" si="14"/>
        <v>779.33145335892539</v>
      </c>
      <c r="L100" s="27">
        <f t="shared" si="15"/>
        <v>0.31861804222648754</v>
      </c>
      <c r="M100" s="27">
        <f t="shared" si="16"/>
        <v>0.2456813819577735</v>
      </c>
      <c r="N100" s="14">
        <v>25668.119203567505</v>
      </c>
      <c r="O100" s="14">
        <v>994.04997062683105</v>
      </c>
      <c r="P100" s="14">
        <v>43563.488220214844</v>
      </c>
      <c r="Q100" s="14">
        <v>2178.8398971557617</v>
      </c>
      <c r="R100" s="14">
        <v>1632.7799406051636</v>
      </c>
      <c r="S100" s="14">
        <f t="shared" si="17"/>
        <v>74037.277232170105</v>
      </c>
      <c r="T100" s="20">
        <f t="shared" si="18"/>
        <v>284.21219666859923</v>
      </c>
      <c r="U100" s="14">
        <v>46900.058082103729</v>
      </c>
      <c r="V100" s="20">
        <f t="shared" si="19"/>
        <v>180.03861067986077</v>
      </c>
    </row>
    <row r="101" spans="1:24" x14ac:dyDescent="0.25">
      <c r="A101" s="9" t="s">
        <v>216</v>
      </c>
      <c r="B101" s="33">
        <v>358511</v>
      </c>
      <c r="C101" s="13">
        <v>50</v>
      </c>
      <c r="D101" s="13">
        <v>761</v>
      </c>
      <c r="E101" s="14">
        <v>180197.02080000003</v>
      </c>
      <c r="F101" s="13">
        <v>71</v>
      </c>
      <c r="G101" s="30">
        <f t="shared" si="10"/>
        <v>1.42</v>
      </c>
      <c r="H101" s="14">
        <f t="shared" si="11"/>
        <v>3603.9404160000004</v>
      </c>
      <c r="I101" s="14">
        <f t="shared" si="12"/>
        <v>236.78977766097245</v>
      </c>
      <c r="J101" s="14">
        <f t="shared" si="13"/>
        <v>2537.9862084507045</v>
      </c>
      <c r="K101" s="14">
        <f t="shared" si="14"/>
        <v>502.62619780146218</v>
      </c>
      <c r="L101" s="27">
        <f t="shared" si="15"/>
        <v>0.19804134322238368</v>
      </c>
      <c r="M101" s="27">
        <f t="shared" si="16"/>
        <v>0.13946573466365048</v>
      </c>
      <c r="N101" s="14">
        <v>33491.448741912842</v>
      </c>
      <c r="O101" s="14">
        <v>434.32998085021973</v>
      </c>
      <c r="P101" s="14">
        <v>55270.907863616943</v>
      </c>
      <c r="Q101" s="14">
        <v>417.00998878479004</v>
      </c>
      <c r="R101" s="14">
        <v>1183.0099563598633</v>
      </c>
      <c r="S101" s="14">
        <f t="shared" si="17"/>
        <v>90796.706531524658</v>
      </c>
      <c r="T101" s="20">
        <f t="shared" si="18"/>
        <v>253.26058762917916</v>
      </c>
      <c r="U101" s="14">
        <v>71766.477249145508</v>
      </c>
      <c r="V101" s="20">
        <f t="shared" si="19"/>
        <v>200.17928947548472</v>
      </c>
    </row>
    <row r="102" spans="1:24" x14ac:dyDescent="0.25">
      <c r="A102" s="9" t="s">
        <v>108</v>
      </c>
      <c r="B102" s="33">
        <v>374348</v>
      </c>
      <c r="C102" s="13">
        <v>45</v>
      </c>
      <c r="D102" s="13">
        <v>681</v>
      </c>
      <c r="E102" s="14">
        <v>107643.14520000004</v>
      </c>
      <c r="F102" s="13">
        <v>98</v>
      </c>
      <c r="G102" s="30">
        <f t="shared" si="10"/>
        <v>2.1777777777777776</v>
      </c>
      <c r="H102" s="14">
        <f t="shared" si="11"/>
        <v>2392.0698933333342</v>
      </c>
      <c r="I102" s="14">
        <f t="shared" si="12"/>
        <v>158.06629251101327</v>
      </c>
      <c r="J102" s="14">
        <f t="shared" si="13"/>
        <v>1098.3994408163269</v>
      </c>
      <c r="K102" s="14">
        <f t="shared" si="14"/>
        <v>287.54833791017995</v>
      </c>
      <c r="L102" s="27">
        <f t="shared" si="15"/>
        <v>0.26178849626550693</v>
      </c>
      <c r="M102" s="27">
        <f t="shared" si="16"/>
        <v>0.12020900338722258</v>
      </c>
      <c r="N102" s="14">
        <v>993.68997526168823</v>
      </c>
      <c r="O102" s="14">
        <v>2653.179895401001</v>
      </c>
      <c r="P102" s="14">
        <v>1032.2199711799622</v>
      </c>
      <c r="Q102" s="14">
        <v>48.479999542236328</v>
      </c>
      <c r="R102" s="14">
        <v>728.39998149871826</v>
      </c>
      <c r="S102" s="14">
        <f t="shared" si="17"/>
        <v>5455.969822883606</v>
      </c>
      <c r="T102" s="20">
        <f t="shared" si="18"/>
        <v>14.574593220435546</v>
      </c>
      <c r="U102" s="14">
        <v>91801.676271438599</v>
      </c>
      <c r="V102" s="20">
        <f t="shared" si="19"/>
        <v>245.2308447525794</v>
      </c>
    </row>
    <row r="103" spans="1:24" x14ac:dyDescent="0.25">
      <c r="A103" s="9" t="s">
        <v>55</v>
      </c>
      <c r="B103" s="33">
        <v>308762</v>
      </c>
      <c r="C103" s="13">
        <v>115</v>
      </c>
      <c r="D103" s="13">
        <v>1957</v>
      </c>
      <c r="E103" s="14">
        <v>401199.19360000029</v>
      </c>
      <c r="F103" s="13">
        <v>188</v>
      </c>
      <c r="G103" s="30">
        <f t="shared" si="10"/>
        <v>1.6347826086956523</v>
      </c>
      <c r="H103" s="14">
        <f t="shared" si="11"/>
        <v>3488.6886400000026</v>
      </c>
      <c r="I103" s="14">
        <f t="shared" si="12"/>
        <v>205.00725273377634</v>
      </c>
      <c r="J103" s="14">
        <f t="shared" si="13"/>
        <v>2134.0382638297888</v>
      </c>
      <c r="K103" s="14">
        <f t="shared" si="14"/>
        <v>1299.380084336804</v>
      </c>
      <c r="L103" s="27">
        <f t="shared" si="15"/>
        <v>0.60888321749438079</v>
      </c>
      <c r="M103" s="27">
        <f t="shared" si="16"/>
        <v>0.37245515963752018</v>
      </c>
      <c r="N103" s="14">
        <v>1564.0099623203278</v>
      </c>
      <c r="O103" s="14">
        <v>5992.8797416687012</v>
      </c>
      <c r="P103" s="14">
        <v>716.54996347427368</v>
      </c>
      <c r="Q103" s="14">
        <v>7173.7997899055481</v>
      </c>
      <c r="R103" s="14">
        <v>2740.4098873138428</v>
      </c>
      <c r="S103" s="14">
        <f t="shared" si="17"/>
        <v>18187.649344682693</v>
      </c>
      <c r="T103" s="20">
        <f t="shared" si="18"/>
        <v>58.905076870478538</v>
      </c>
      <c r="U103" s="14">
        <v>30223.018766880035</v>
      </c>
      <c r="V103" s="20">
        <f t="shared" si="19"/>
        <v>97.884515474313659</v>
      </c>
    </row>
    <row r="104" spans="1:24" x14ac:dyDescent="0.25">
      <c r="A104" s="9" t="s">
        <v>109</v>
      </c>
      <c r="B104" s="33">
        <v>241325</v>
      </c>
      <c r="C104" s="13">
        <v>52</v>
      </c>
      <c r="D104" s="13">
        <v>944</v>
      </c>
      <c r="E104" s="14">
        <v>249407.43559999994</v>
      </c>
      <c r="F104" s="13">
        <v>91</v>
      </c>
      <c r="G104" s="30">
        <f t="shared" si="10"/>
        <v>1.75</v>
      </c>
      <c r="H104" s="14">
        <f t="shared" si="11"/>
        <v>4796.2968384615369</v>
      </c>
      <c r="I104" s="14">
        <f t="shared" si="12"/>
        <v>264.20279194915247</v>
      </c>
      <c r="J104" s="14">
        <f t="shared" si="13"/>
        <v>2740.7410505494499</v>
      </c>
      <c r="K104" s="14">
        <f t="shared" si="14"/>
        <v>1033.4919117372835</v>
      </c>
      <c r="L104" s="27">
        <f t="shared" si="15"/>
        <v>0.37708484408992027</v>
      </c>
      <c r="M104" s="27">
        <f t="shared" si="16"/>
        <v>0.21547705376566872</v>
      </c>
      <c r="N104" s="14">
        <v>20079.179327964783</v>
      </c>
      <c r="O104" s="14">
        <v>3623.3798675537109</v>
      </c>
      <c r="P104" s="14">
        <v>10705.479577064514</v>
      </c>
      <c r="Q104" s="14">
        <v>3405.1698532104492</v>
      </c>
      <c r="R104" s="14">
        <v>10560.52954864502</v>
      </c>
      <c r="S104" s="14">
        <f t="shared" si="17"/>
        <v>48373.738174438477</v>
      </c>
      <c r="T104" s="20">
        <f t="shared" si="18"/>
        <v>200.45058810499731</v>
      </c>
      <c r="U104" s="14">
        <v>68327.737024784088</v>
      </c>
      <c r="V104" s="20">
        <f t="shared" si="19"/>
        <v>283.1357589341514</v>
      </c>
    </row>
    <row r="105" spans="1:24" x14ac:dyDescent="0.25">
      <c r="A105" s="9" t="s">
        <v>110</v>
      </c>
      <c r="B105" s="33">
        <v>226054</v>
      </c>
      <c r="C105" s="13">
        <v>54</v>
      </c>
      <c r="D105" s="13">
        <v>670</v>
      </c>
      <c r="E105" s="14">
        <v>191918.68719999993</v>
      </c>
      <c r="F105" s="13">
        <v>93</v>
      </c>
      <c r="G105" s="30">
        <f t="shared" si="10"/>
        <v>1.7222222222222223</v>
      </c>
      <c r="H105" s="14">
        <f t="shared" si="11"/>
        <v>3554.0497629629617</v>
      </c>
      <c r="I105" s="14">
        <f t="shared" si="12"/>
        <v>286.44580179104469</v>
      </c>
      <c r="J105" s="14">
        <f t="shared" si="13"/>
        <v>2063.6417978494615</v>
      </c>
      <c r="K105" s="14">
        <f t="shared" si="14"/>
        <v>848.99487379121774</v>
      </c>
      <c r="L105" s="27">
        <f t="shared" si="15"/>
        <v>0.41140612420041228</v>
      </c>
      <c r="M105" s="27">
        <f t="shared" si="16"/>
        <v>0.23888097534217487</v>
      </c>
      <c r="N105" s="14">
        <v>7758.1496829986572</v>
      </c>
      <c r="O105" s="14">
        <v>5010.6298370361328</v>
      </c>
      <c r="P105" s="14">
        <v>3816.539834022522</v>
      </c>
      <c r="Q105" s="14">
        <v>1057.3799686431885</v>
      </c>
      <c r="R105" s="14">
        <v>4357.8498296737671</v>
      </c>
      <c r="S105" s="14">
        <f t="shared" si="17"/>
        <v>22000.549152374268</v>
      </c>
      <c r="T105" s="20">
        <f t="shared" si="18"/>
        <v>97.324308140418964</v>
      </c>
      <c r="U105" s="14">
        <v>60648.747556686401</v>
      </c>
      <c r="V105" s="20">
        <f t="shared" si="19"/>
        <v>268.29318462264064</v>
      </c>
    </row>
    <row r="106" spans="1:24" x14ac:dyDescent="0.25">
      <c r="A106" s="9" t="s">
        <v>191</v>
      </c>
      <c r="B106" s="33">
        <v>493964</v>
      </c>
      <c r="C106" s="13">
        <v>123</v>
      </c>
      <c r="D106" s="13">
        <v>1237</v>
      </c>
      <c r="E106" s="14">
        <v>255775.24959999989</v>
      </c>
      <c r="F106" s="13">
        <v>227</v>
      </c>
      <c r="G106" s="30">
        <f t="shared" si="10"/>
        <v>1.8455284552845528</v>
      </c>
      <c r="H106" s="14">
        <f t="shared" si="11"/>
        <v>2079.4735739837388</v>
      </c>
      <c r="I106" s="14">
        <f t="shared" si="12"/>
        <v>206.77061406628931</v>
      </c>
      <c r="J106" s="14">
        <f t="shared" si="13"/>
        <v>1126.7632140969158</v>
      </c>
      <c r="K106" s="14">
        <f t="shared" si="14"/>
        <v>517.80139767270464</v>
      </c>
      <c r="L106" s="27">
        <f t="shared" si="15"/>
        <v>0.45954765934359587</v>
      </c>
      <c r="M106" s="27">
        <f t="shared" si="16"/>
        <v>0.24900600043727883</v>
      </c>
      <c r="N106" s="14">
        <v>712.11997413635254</v>
      </c>
      <c r="O106" s="14">
        <v>3575.1498355865479</v>
      </c>
      <c r="P106" s="14">
        <v>295.13999319076538</v>
      </c>
      <c r="Q106" s="14">
        <v>59.63999354839325</v>
      </c>
      <c r="R106" s="14">
        <v>358.13998317718506</v>
      </c>
      <c r="S106" s="14">
        <f t="shared" si="17"/>
        <v>5000.1897796392441</v>
      </c>
      <c r="T106" s="20">
        <f t="shared" si="18"/>
        <v>10.122579337035177</v>
      </c>
      <c r="U106" s="14">
        <v>93286.606089949608</v>
      </c>
      <c r="V106" s="20">
        <f t="shared" si="19"/>
        <v>188.85304615305895</v>
      </c>
    </row>
    <row r="107" spans="1:24" x14ac:dyDescent="0.25">
      <c r="A107" s="9" t="s">
        <v>103</v>
      </c>
      <c r="B107" s="33">
        <v>213872</v>
      </c>
      <c r="C107" s="13">
        <v>31</v>
      </c>
      <c r="D107" s="13">
        <v>351</v>
      </c>
      <c r="E107" s="14">
        <v>67597.767399999997</v>
      </c>
      <c r="F107" s="13">
        <v>55</v>
      </c>
      <c r="G107" s="30">
        <f t="shared" si="10"/>
        <v>1.7741935483870968</v>
      </c>
      <c r="H107" s="14">
        <f t="shared" si="11"/>
        <v>2180.5731419354838</v>
      </c>
      <c r="I107" s="14">
        <f t="shared" si="12"/>
        <v>192.58623190883191</v>
      </c>
      <c r="J107" s="14">
        <f t="shared" si="13"/>
        <v>1229.0503163636363</v>
      </c>
      <c r="K107" s="14">
        <f t="shared" si="14"/>
        <v>316.06646685868179</v>
      </c>
      <c r="L107" s="27">
        <f t="shared" si="15"/>
        <v>0.25716316301339115</v>
      </c>
      <c r="M107" s="27">
        <f t="shared" si="16"/>
        <v>0.14494651006209319</v>
      </c>
      <c r="N107" s="14">
        <v>3411.6099081039429</v>
      </c>
      <c r="O107" s="14">
        <v>352.8399772644043</v>
      </c>
      <c r="P107" s="14">
        <v>618.3699631690979</v>
      </c>
      <c r="Q107" s="14">
        <v>77.629995465278625</v>
      </c>
      <c r="R107" s="14">
        <v>11385.79956817627</v>
      </c>
      <c r="S107" s="14">
        <f t="shared" si="17"/>
        <v>15846.249412178993</v>
      </c>
      <c r="T107" s="20">
        <f t="shared" si="18"/>
        <v>74.09221128609164</v>
      </c>
      <c r="U107" s="14">
        <v>30206.508592128754</v>
      </c>
      <c r="V107" s="20">
        <f t="shared" si="19"/>
        <v>141.23638714805469</v>
      </c>
    </row>
    <row r="108" spans="1:24" x14ac:dyDescent="0.25">
      <c r="A108" s="9" t="s">
        <v>91</v>
      </c>
      <c r="B108" s="33">
        <v>184149</v>
      </c>
      <c r="C108" s="13">
        <v>46</v>
      </c>
      <c r="D108" s="13">
        <v>612</v>
      </c>
      <c r="E108" s="14">
        <v>75834.930200000003</v>
      </c>
      <c r="F108" s="13">
        <v>80</v>
      </c>
      <c r="G108" s="30">
        <f t="shared" si="10"/>
        <v>1.7391304347826086</v>
      </c>
      <c r="H108" s="14">
        <f t="shared" si="11"/>
        <v>1648.5854391304349</v>
      </c>
      <c r="I108" s="14">
        <f t="shared" si="12"/>
        <v>123.91328464052287</v>
      </c>
      <c r="J108" s="14">
        <f t="shared" si="13"/>
        <v>947.93662749999999</v>
      </c>
      <c r="K108" s="14">
        <f t="shared" si="14"/>
        <v>411.81288087364038</v>
      </c>
      <c r="L108" s="27">
        <f t="shared" si="15"/>
        <v>0.43443081417764962</v>
      </c>
      <c r="M108" s="27">
        <f t="shared" si="16"/>
        <v>0.24979771815214852</v>
      </c>
      <c r="N108" s="14">
        <v>5325.7997760772705</v>
      </c>
      <c r="O108" s="14">
        <v>10281.419609069824</v>
      </c>
      <c r="P108" s="14">
        <v>12781.179471969604</v>
      </c>
      <c r="Q108" s="14">
        <v>483.11998927593231</v>
      </c>
      <c r="R108" s="14">
        <v>560.03996658325195</v>
      </c>
      <c r="S108" s="14">
        <f t="shared" si="17"/>
        <v>29431.558812975883</v>
      </c>
      <c r="T108" s="20">
        <f t="shared" si="18"/>
        <v>159.82470072048116</v>
      </c>
      <c r="U108" s="14">
        <v>19349.669218540192</v>
      </c>
      <c r="V108" s="20">
        <f t="shared" si="19"/>
        <v>105.07615690848276</v>
      </c>
    </row>
    <row r="109" spans="1:24" x14ac:dyDescent="0.25">
      <c r="A109" s="9" t="s">
        <v>242</v>
      </c>
      <c r="B109" s="33">
        <v>282121</v>
      </c>
      <c r="C109" s="13">
        <v>45</v>
      </c>
      <c r="D109" s="13">
        <v>723</v>
      </c>
      <c r="E109" s="14">
        <v>101906.60690000001</v>
      </c>
      <c r="F109" s="13">
        <v>85</v>
      </c>
      <c r="G109" s="30">
        <f t="shared" si="10"/>
        <v>1.8888888888888888</v>
      </c>
      <c r="H109" s="14">
        <f t="shared" si="11"/>
        <v>2264.5912644444447</v>
      </c>
      <c r="I109" s="14">
        <f t="shared" si="12"/>
        <v>140.94966376210238</v>
      </c>
      <c r="J109" s="14">
        <f t="shared" si="13"/>
        <v>1198.9012576470591</v>
      </c>
      <c r="K109" s="14">
        <f t="shared" si="14"/>
        <v>361.21595662853889</v>
      </c>
      <c r="L109" s="27">
        <f t="shared" si="15"/>
        <v>0.30128916316048787</v>
      </c>
      <c r="M109" s="27">
        <f t="shared" si="16"/>
        <v>0.1595060275555524</v>
      </c>
      <c r="N109" s="14">
        <v>4312.3598830699921</v>
      </c>
      <c r="O109" s="14">
        <v>5596.9897232055664</v>
      </c>
      <c r="P109" s="14">
        <v>483.5299768447876</v>
      </c>
      <c r="Q109" s="14">
        <v>946.31996285915375</v>
      </c>
      <c r="R109" s="14">
        <v>1554.2699451446533</v>
      </c>
      <c r="S109" s="14">
        <f t="shared" si="17"/>
        <v>12893.469491124153</v>
      </c>
      <c r="T109" s="20">
        <f t="shared" si="18"/>
        <v>45.701913331953854</v>
      </c>
      <c r="U109" s="14">
        <v>42964.72819519043</v>
      </c>
      <c r="V109" s="20">
        <f t="shared" si="19"/>
        <v>152.291847098197</v>
      </c>
    </row>
    <row r="110" spans="1:24" x14ac:dyDescent="0.25">
      <c r="A110" s="9" t="s">
        <v>56</v>
      </c>
      <c r="B110" s="33">
        <v>214203</v>
      </c>
      <c r="C110" s="13">
        <v>20</v>
      </c>
      <c r="D110" s="13">
        <v>240</v>
      </c>
      <c r="E110" s="14">
        <v>51365.261599999998</v>
      </c>
      <c r="F110" s="13">
        <v>26</v>
      </c>
      <c r="G110" s="30">
        <f t="shared" si="10"/>
        <v>1.3</v>
      </c>
      <c r="H110" s="14">
        <f t="shared" si="11"/>
        <v>2568.2630799999997</v>
      </c>
      <c r="I110" s="14">
        <f t="shared" si="12"/>
        <v>214.02192333333332</v>
      </c>
      <c r="J110" s="14">
        <f t="shared" si="13"/>
        <v>1975.5869846153846</v>
      </c>
      <c r="K110" s="14">
        <f t="shared" si="14"/>
        <v>239.79711582003986</v>
      </c>
      <c r="L110" s="27">
        <f t="shared" si="15"/>
        <v>0.1213801860851622</v>
      </c>
      <c r="M110" s="27">
        <f t="shared" si="16"/>
        <v>9.3369373911663237E-2</v>
      </c>
      <c r="N110" s="14">
        <v>10154.589615345001</v>
      </c>
      <c r="O110" s="14">
        <v>35599.50857925415</v>
      </c>
      <c r="P110" s="14">
        <v>3494.6698751449585</v>
      </c>
      <c r="Q110" s="14">
        <v>1195.1299566030502</v>
      </c>
      <c r="R110" s="14">
        <v>2094.3998854160309</v>
      </c>
      <c r="S110" s="14">
        <f t="shared" si="17"/>
        <v>52538.297911763191</v>
      </c>
      <c r="T110" s="20">
        <f t="shared" si="18"/>
        <v>245.27339912028864</v>
      </c>
      <c r="U110" s="14">
        <v>33553.348625183105</v>
      </c>
      <c r="V110" s="20">
        <f t="shared" si="19"/>
        <v>156.64275768865565</v>
      </c>
    </row>
    <row r="111" spans="1:24" x14ac:dyDescent="0.25">
      <c r="A111" s="9" t="s">
        <v>143</v>
      </c>
      <c r="B111" s="33">
        <v>379483</v>
      </c>
      <c r="C111" s="13">
        <v>112</v>
      </c>
      <c r="D111" s="13">
        <v>1519</v>
      </c>
      <c r="E111" s="14">
        <v>397644.82440000016</v>
      </c>
      <c r="F111" s="13">
        <v>193</v>
      </c>
      <c r="G111" s="30">
        <f t="shared" si="10"/>
        <v>1.7232142857142858</v>
      </c>
      <c r="H111" s="14">
        <f t="shared" si="11"/>
        <v>3550.4002178571441</v>
      </c>
      <c r="I111" s="14">
        <f t="shared" si="12"/>
        <v>261.7806612244899</v>
      </c>
      <c r="J111" s="14">
        <f t="shared" si="13"/>
        <v>2060.3358777202079</v>
      </c>
      <c r="K111" s="14">
        <f t="shared" si="14"/>
        <v>1047.8593886946192</v>
      </c>
      <c r="L111" s="27">
        <f t="shared" si="15"/>
        <v>0.50858668240738059</v>
      </c>
      <c r="M111" s="27">
        <f t="shared" si="16"/>
        <v>0.2951383856457338</v>
      </c>
      <c r="N111" s="14">
        <v>9106.4397358894348</v>
      </c>
      <c r="O111" s="14">
        <v>1086.3099536895752</v>
      </c>
      <c r="P111" s="14">
        <v>96.599997520446777</v>
      </c>
      <c r="Q111" s="14">
        <v>1561.7399274110794</v>
      </c>
      <c r="R111" s="14">
        <v>40084.618207931519</v>
      </c>
      <c r="S111" s="14">
        <f t="shared" si="17"/>
        <v>51935.707822442055</v>
      </c>
      <c r="T111" s="20">
        <f t="shared" si="18"/>
        <v>136.8591157507505</v>
      </c>
      <c r="U111" s="14">
        <v>73391.376624107361</v>
      </c>
      <c r="V111" s="20">
        <f t="shared" si="19"/>
        <v>193.39832515318832</v>
      </c>
    </row>
    <row r="112" spans="1:24" x14ac:dyDescent="0.25">
      <c r="A112" s="9" t="s">
        <v>104</v>
      </c>
      <c r="B112" s="33">
        <v>266648</v>
      </c>
      <c r="C112" s="13">
        <v>23</v>
      </c>
      <c r="D112" s="13">
        <v>385</v>
      </c>
      <c r="E112" s="14">
        <v>69429.064499999993</v>
      </c>
      <c r="F112" s="13">
        <v>50</v>
      </c>
      <c r="G112" s="30">
        <f t="shared" si="10"/>
        <v>2.1739130434782608</v>
      </c>
      <c r="H112" s="14">
        <f t="shared" si="11"/>
        <v>3018.6549782608695</v>
      </c>
      <c r="I112" s="14">
        <f t="shared" si="12"/>
        <v>180.33523246753245</v>
      </c>
      <c r="J112" s="14">
        <f t="shared" si="13"/>
        <v>1388.5812899999999</v>
      </c>
      <c r="K112" s="14">
        <f t="shared" si="14"/>
        <v>260.37721828027958</v>
      </c>
      <c r="L112" s="27">
        <f t="shared" si="15"/>
        <v>0.18751312591881431</v>
      </c>
      <c r="M112" s="27">
        <f t="shared" si="16"/>
        <v>8.6256037922654571E-2</v>
      </c>
      <c r="N112" s="14">
        <v>1757.9599533081055</v>
      </c>
      <c r="O112" s="14">
        <v>0</v>
      </c>
      <c r="P112" s="14">
        <v>836.0399694442749</v>
      </c>
      <c r="Q112" s="14">
        <v>851.52998447418213</v>
      </c>
      <c r="R112" s="14">
        <v>46.439998626708984</v>
      </c>
      <c r="S112" s="14">
        <f t="shared" si="17"/>
        <v>3491.9699058532715</v>
      </c>
      <c r="T112" s="20">
        <f t="shared" si="18"/>
        <v>13.095803853219492</v>
      </c>
      <c r="U112" s="14">
        <v>43200.748072624207</v>
      </c>
      <c r="V112" s="20">
        <f t="shared" si="19"/>
        <v>162.01414626257915</v>
      </c>
    </row>
    <row r="113" spans="1:22" x14ac:dyDescent="0.25">
      <c r="A113" s="9" t="s">
        <v>105</v>
      </c>
      <c r="B113" s="33">
        <v>633725</v>
      </c>
      <c r="C113" s="13">
        <v>94</v>
      </c>
      <c r="D113" s="13">
        <v>1637</v>
      </c>
      <c r="E113" s="14">
        <v>270263.12759999983</v>
      </c>
      <c r="F113" s="13">
        <v>169</v>
      </c>
      <c r="G113" s="30">
        <f t="shared" si="10"/>
        <v>1.7978723404255319</v>
      </c>
      <c r="H113" s="14">
        <f t="shared" si="11"/>
        <v>2875.1396553191471</v>
      </c>
      <c r="I113" s="14">
        <f t="shared" si="12"/>
        <v>165.09659596823448</v>
      </c>
      <c r="J113" s="14">
        <f t="shared" si="13"/>
        <v>1599.1901041420108</v>
      </c>
      <c r="K113" s="14">
        <f t="shared" si="14"/>
        <v>426.46751761410678</v>
      </c>
      <c r="L113" s="27">
        <f t="shared" si="15"/>
        <v>0.26667718647678407</v>
      </c>
      <c r="M113" s="27">
        <f t="shared" si="16"/>
        <v>0.14832932265572607</v>
      </c>
      <c r="N113" s="14">
        <v>4708.7598731517792</v>
      </c>
      <c r="O113" s="14">
        <v>1089.4399409294128</v>
      </c>
      <c r="P113" s="14">
        <v>545.77997350692749</v>
      </c>
      <c r="Q113" s="14">
        <v>516.35998821258545</v>
      </c>
      <c r="R113" s="14">
        <v>33.689995288848877</v>
      </c>
      <c r="S113" s="14">
        <f t="shared" si="17"/>
        <v>6894.0297710895538</v>
      </c>
      <c r="T113" s="20">
        <f t="shared" si="18"/>
        <v>10.878582620363018</v>
      </c>
      <c r="U113" s="14">
        <v>142523.70393657684</v>
      </c>
      <c r="V113" s="20">
        <f t="shared" si="19"/>
        <v>224.89834539678384</v>
      </c>
    </row>
    <row r="114" spans="1:22" x14ac:dyDescent="0.25">
      <c r="A114" s="9" t="s">
        <v>92</v>
      </c>
      <c r="B114" s="33">
        <v>128048</v>
      </c>
      <c r="C114" s="13">
        <v>13</v>
      </c>
      <c r="D114" s="13">
        <v>297</v>
      </c>
      <c r="E114" s="14">
        <v>36135.242900000005</v>
      </c>
      <c r="F114" s="13">
        <v>28</v>
      </c>
      <c r="G114" s="30">
        <f t="shared" si="10"/>
        <v>2.1538461538461537</v>
      </c>
      <c r="H114" s="14">
        <f t="shared" si="11"/>
        <v>2779.6340692307695</v>
      </c>
      <c r="I114" s="14">
        <f t="shared" si="12"/>
        <v>121.66748451178452</v>
      </c>
      <c r="J114" s="14">
        <f t="shared" si="13"/>
        <v>1290.5443892857145</v>
      </c>
      <c r="K114" s="14">
        <f t="shared" si="14"/>
        <v>282.20075987129832</v>
      </c>
      <c r="L114" s="27">
        <f t="shared" si="15"/>
        <v>0.21866799950018742</v>
      </c>
      <c r="M114" s="27">
        <f t="shared" si="16"/>
        <v>0.10152442833937274</v>
      </c>
      <c r="N114" s="14">
        <v>6581.389762878418</v>
      </c>
      <c r="O114" s="14">
        <v>16626.389167785645</v>
      </c>
      <c r="P114" s="14">
        <v>9644.6996459960937</v>
      </c>
      <c r="Q114" s="14">
        <v>4591.9698257446289</v>
      </c>
      <c r="R114" s="14">
        <v>2726.849853515625</v>
      </c>
      <c r="S114" s="14">
        <f t="shared" si="17"/>
        <v>40171.29825592041</v>
      </c>
      <c r="T114" s="20">
        <f t="shared" si="18"/>
        <v>313.72062239098159</v>
      </c>
      <c r="U114" s="14">
        <v>26785.318946838379</v>
      </c>
      <c r="V114" s="20">
        <f t="shared" si="19"/>
        <v>209.18186107427198</v>
      </c>
    </row>
    <row r="115" spans="1:22" x14ac:dyDescent="0.25">
      <c r="A115" s="9" t="s">
        <v>262</v>
      </c>
      <c r="B115" s="33">
        <v>114136</v>
      </c>
      <c r="C115" s="13">
        <v>11</v>
      </c>
      <c r="D115" s="13">
        <v>95</v>
      </c>
      <c r="E115" s="14">
        <v>29920.883099999999</v>
      </c>
      <c r="F115" s="13">
        <v>18</v>
      </c>
      <c r="G115" s="30">
        <f t="shared" si="10"/>
        <v>1.6363636363636365</v>
      </c>
      <c r="H115" s="14">
        <f t="shared" si="11"/>
        <v>2720.0802818181819</v>
      </c>
      <c r="I115" s="14">
        <f t="shared" si="12"/>
        <v>314.9566642105263</v>
      </c>
      <c r="J115" s="14">
        <f t="shared" si="13"/>
        <v>1662.2712833333333</v>
      </c>
      <c r="K115" s="14">
        <f t="shared" si="14"/>
        <v>262.15114512511389</v>
      </c>
      <c r="L115" s="27">
        <f t="shared" si="15"/>
        <v>0.15770659564028877</v>
      </c>
      <c r="M115" s="27">
        <f t="shared" si="16"/>
        <v>9.6376252891287595E-2</v>
      </c>
      <c r="N115" s="14">
        <v>302.36999654769897</v>
      </c>
      <c r="O115" s="14">
        <v>5224.6697998046875</v>
      </c>
      <c r="P115" s="14">
        <v>969.75995635986328</v>
      </c>
      <c r="Q115" s="14">
        <v>7632.8097343444824</v>
      </c>
      <c r="R115" s="14">
        <v>139.4399995803833</v>
      </c>
      <c r="S115" s="14">
        <f t="shared" si="17"/>
        <v>14269.049486637115</v>
      </c>
      <c r="T115" s="20">
        <f t="shared" si="18"/>
        <v>125.01795653113055</v>
      </c>
      <c r="U115" s="14">
        <v>30600.498927116394</v>
      </c>
      <c r="V115" s="20">
        <f t="shared" si="19"/>
        <v>268.1055839272131</v>
      </c>
    </row>
    <row r="116" spans="1:22" x14ac:dyDescent="0.25">
      <c r="A116" s="9" t="s">
        <v>158</v>
      </c>
      <c r="B116" s="33">
        <v>150114</v>
      </c>
      <c r="C116" s="13">
        <v>10</v>
      </c>
      <c r="D116" s="13">
        <v>57</v>
      </c>
      <c r="E116" s="14">
        <v>22038.042399999998</v>
      </c>
      <c r="F116" s="13">
        <v>16</v>
      </c>
      <c r="G116" s="30">
        <f t="shared" si="10"/>
        <v>1.6</v>
      </c>
      <c r="H116" s="14">
        <f t="shared" si="11"/>
        <v>2203.8042399999999</v>
      </c>
      <c r="I116" s="14">
        <f t="shared" si="12"/>
        <v>386.63232280701754</v>
      </c>
      <c r="J116" s="14">
        <f t="shared" si="13"/>
        <v>1377.3776499999999</v>
      </c>
      <c r="K116" s="14">
        <f t="shared" si="14"/>
        <v>146.80870804854976</v>
      </c>
      <c r="L116" s="27">
        <f t="shared" si="15"/>
        <v>0.10658566156387812</v>
      </c>
      <c r="M116" s="27">
        <f t="shared" si="16"/>
        <v>6.6616038477423825E-2</v>
      </c>
      <c r="N116" s="14">
        <v>29194.198928833008</v>
      </c>
      <c r="O116" s="14">
        <v>335.57998657226562</v>
      </c>
      <c r="P116" s="14">
        <v>22.399999618530273</v>
      </c>
      <c r="Q116" s="14">
        <v>85658.196319580078</v>
      </c>
      <c r="R116" s="14">
        <v>8601.0497217178345</v>
      </c>
      <c r="S116" s="14">
        <f t="shared" si="17"/>
        <v>123811.42495632172</v>
      </c>
      <c r="T116" s="20">
        <f t="shared" si="18"/>
        <v>824.78266488349993</v>
      </c>
      <c r="U116" s="14">
        <v>25981.858895778656</v>
      </c>
      <c r="V116" s="20">
        <f t="shared" si="19"/>
        <v>173.08085119161873</v>
      </c>
    </row>
    <row r="117" spans="1:22" x14ac:dyDescent="0.25">
      <c r="A117" s="9" t="s">
        <v>159</v>
      </c>
      <c r="B117" s="33">
        <v>130363</v>
      </c>
      <c r="C117" s="13">
        <v>17</v>
      </c>
      <c r="D117" s="13">
        <v>193</v>
      </c>
      <c r="E117" s="14">
        <v>42941.865200000007</v>
      </c>
      <c r="F117" s="13">
        <v>35</v>
      </c>
      <c r="G117" s="30">
        <f t="shared" si="10"/>
        <v>2.0588235294117645</v>
      </c>
      <c r="H117" s="14">
        <f t="shared" si="11"/>
        <v>2525.9920705882359</v>
      </c>
      <c r="I117" s="14">
        <f t="shared" si="12"/>
        <v>222.49671088082906</v>
      </c>
      <c r="J117" s="14">
        <f t="shared" si="13"/>
        <v>1226.9104342857145</v>
      </c>
      <c r="K117" s="14">
        <f t="shared" si="14"/>
        <v>329.40224757024623</v>
      </c>
      <c r="L117" s="27">
        <f t="shared" si="15"/>
        <v>0.26848108742511295</v>
      </c>
      <c r="M117" s="27">
        <f t="shared" si="16"/>
        <v>0.13040509960648344</v>
      </c>
      <c r="N117" s="14">
        <v>15506.939262390137</v>
      </c>
      <c r="O117" s="14">
        <v>944.11996841430664</v>
      </c>
      <c r="P117" s="14">
        <v>113.27999782562256</v>
      </c>
      <c r="Q117" s="14">
        <v>30631.138740539551</v>
      </c>
      <c r="R117" s="14">
        <v>2463.5798816680908</v>
      </c>
      <c r="S117" s="14">
        <f t="shared" si="17"/>
        <v>49659.057850837708</v>
      </c>
      <c r="T117" s="20">
        <f t="shared" si="18"/>
        <v>380.92908149427143</v>
      </c>
      <c r="U117" s="14">
        <v>18483.769181251526</v>
      </c>
      <c r="V117" s="20">
        <f t="shared" si="19"/>
        <v>141.78692712849141</v>
      </c>
    </row>
    <row r="118" spans="1:22" x14ac:dyDescent="0.25">
      <c r="A118" s="9" t="s">
        <v>57</v>
      </c>
      <c r="B118" s="33">
        <v>371367</v>
      </c>
      <c r="C118" s="13">
        <v>39</v>
      </c>
      <c r="D118" s="13">
        <v>507</v>
      </c>
      <c r="E118" s="14">
        <v>116559.45760000005</v>
      </c>
      <c r="F118" s="13">
        <v>66</v>
      </c>
      <c r="G118" s="30">
        <f t="shared" si="10"/>
        <v>1.6923076923076923</v>
      </c>
      <c r="H118" s="14">
        <f t="shared" si="11"/>
        <v>2988.7040410256423</v>
      </c>
      <c r="I118" s="14">
        <f t="shared" si="12"/>
        <v>229.90031084812634</v>
      </c>
      <c r="J118" s="14">
        <f t="shared" si="13"/>
        <v>1766.0523878787887</v>
      </c>
      <c r="K118" s="14">
        <f t="shared" si="14"/>
        <v>313.86595362538958</v>
      </c>
      <c r="L118" s="27">
        <f t="shared" si="15"/>
        <v>0.17772176849316174</v>
      </c>
      <c r="M118" s="27">
        <f t="shared" si="16"/>
        <v>0.10501740865505012</v>
      </c>
      <c r="N118" s="14">
        <v>27357.888874053955</v>
      </c>
      <c r="O118" s="14">
        <v>0</v>
      </c>
      <c r="P118" s="14">
        <v>296.98999118804932</v>
      </c>
      <c r="Q118" s="14">
        <v>2321.3099489212036</v>
      </c>
      <c r="R118" s="14">
        <v>27005.419080734253</v>
      </c>
      <c r="S118" s="14">
        <f t="shared" si="17"/>
        <v>56981.607894897461</v>
      </c>
      <c r="T118" s="20">
        <f t="shared" si="18"/>
        <v>153.43745646462247</v>
      </c>
      <c r="U118" s="14">
        <v>44221.968088626862</v>
      </c>
      <c r="V118" s="20">
        <f t="shared" si="19"/>
        <v>119.07888446907469</v>
      </c>
    </row>
    <row r="119" spans="1:22" x14ac:dyDescent="0.25">
      <c r="A119" s="9" t="s">
        <v>263</v>
      </c>
      <c r="B119" s="33">
        <v>107093</v>
      </c>
      <c r="C119" s="13">
        <v>13</v>
      </c>
      <c r="D119" s="13">
        <v>171</v>
      </c>
      <c r="E119" s="14">
        <v>32956.705600000001</v>
      </c>
      <c r="F119" s="13">
        <v>29</v>
      </c>
      <c r="G119" s="30">
        <f t="shared" si="10"/>
        <v>2.2307692307692308</v>
      </c>
      <c r="H119" s="14">
        <f t="shared" si="11"/>
        <v>2535.1312000000003</v>
      </c>
      <c r="I119" s="14">
        <f t="shared" si="12"/>
        <v>192.72927251461988</v>
      </c>
      <c r="J119" s="14">
        <f t="shared" si="13"/>
        <v>1136.438124137931</v>
      </c>
      <c r="K119" s="14">
        <f t="shared" si="14"/>
        <v>307.73912020393487</v>
      </c>
      <c r="L119" s="27">
        <f t="shared" si="15"/>
        <v>0.27079267552501096</v>
      </c>
      <c r="M119" s="27">
        <f t="shared" si="16"/>
        <v>0.12138982006293594</v>
      </c>
      <c r="N119" s="14">
        <v>4610.1198024749756</v>
      </c>
      <c r="O119" s="14">
        <v>5822.1397476196289</v>
      </c>
      <c r="P119" s="14">
        <v>210.08999395370483</v>
      </c>
      <c r="Q119" s="14">
        <v>11.149999618530273</v>
      </c>
      <c r="R119" s="14">
        <v>97.359992980957031</v>
      </c>
      <c r="S119" s="14">
        <f t="shared" si="17"/>
        <v>10750.859536647797</v>
      </c>
      <c r="T119" s="20">
        <f t="shared" si="18"/>
        <v>100.38806959042884</v>
      </c>
      <c r="U119" s="14">
        <v>22601.519059658051</v>
      </c>
      <c r="V119" s="20">
        <f t="shared" si="19"/>
        <v>211.0457178308391</v>
      </c>
    </row>
    <row r="120" spans="1:22" x14ac:dyDescent="0.25">
      <c r="A120" s="9" t="s">
        <v>93</v>
      </c>
      <c r="B120" s="33">
        <v>288946</v>
      </c>
      <c r="C120" s="13">
        <v>92</v>
      </c>
      <c r="D120" s="13">
        <v>1146</v>
      </c>
      <c r="E120" s="14">
        <v>237885.89229999983</v>
      </c>
      <c r="F120" s="13">
        <v>147</v>
      </c>
      <c r="G120" s="30">
        <f t="shared" si="10"/>
        <v>1.5978260869565217</v>
      </c>
      <c r="H120" s="14">
        <f t="shared" si="11"/>
        <v>2585.7162206521721</v>
      </c>
      <c r="I120" s="14">
        <f t="shared" si="12"/>
        <v>207.57931265270491</v>
      </c>
      <c r="J120" s="14">
        <f t="shared" si="13"/>
        <v>1618.2713761904749</v>
      </c>
      <c r="K120" s="14">
        <f t="shared" si="14"/>
        <v>823.28840786859757</v>
      </c>
      <c r="L120" s="27">
        <f t="shared" si="15"/>
        <v>0.50874557875866078</v>
      </c>
      <c r="M120" s="27">
        <f t="shared" si="16"/>
        <v>0.31839859350882171</v>
      </c>
      <c r="N120" s="14">
        <v>4970.3498392105103</v>
      </c>
      <c r="O120" s="14">
        <v>10666.869453430176</v>
      </c>
      <c r="P120" s="14">
        <v>22455.279136657715</v>
      </c>
      <c r="Q120" s="14">
        <v>20765.599333286285</v>
      </c>
      <c r="R120" s="14">
        <v>239.71998405456543</v>
      </c>
      <c r="S120" s="14">
        <f t="shared" si="17"/>
        <v>59097.817746639252</v>
      </c>
      <c r="T120" s="20">
        <f t="shared" si="18"/>
        <v>204.52893532576761</v>
      </c>
      <c r="U120" s="14">
        <v>92495.346205204725</v>
      </c>
      <c r="V120" s="20">
        <f t="shared" si="19"/>
        <v>320.11291454183385</v>
      </c>
    </row>
    <row r="121" spans="1:22" x14ac:dyDescent="0.25">
      <c r="A121" s="9" t="s">
        <v>167</v>
      </c>
      <c r="B121" s="33">
        <v>247437</v>
      </c>
      <c r="C121" s="13">
        <v>31</v>
      </c>
      <c r="D121" s="13">
        <v>462</v>
      </c>
      <c r="E121" s="14">
        <v>86127.165399999983</v>
      </c>
      <c r="F121" s="13">
        <v>65</v>
      </c>
      <c r="G121" s="30">
        <f t="shared" si="10"/>
        <v>2.096774193548387</v>
      </c>
      <c r="H121" s="14">
        <f t="shared" si="11"/>
        <v>2778.2956580645155</v>
      </c>
      <c r="I121" s="14">
        <f t="shared" si="12"/>
        <v>186.4224359307359</v>
      </c>
      <c r="J121" s="14">
        <f t="shared" si="13"/>
        <v>1325.0333138461535</v>
      </c>
      <c r="K121" s="14">
        <f t="shared" si="14"/>
        <v>348.07714852669562</v>
      </c>
      <c r="L121" s="27">
        <f t="shared" si="15"/>
        <v>0.26269312996843641</v>
      </c>
      <c r="M121" s="27">
        <f t="shared" si="16"/>
        <v>0.12528441583110045</v>
      </c>
      <c r="N121" s="14">
        <v>10727.729683876038</v>
      </c>
      <c r="O121" s="14">
        <v>13109.909408569336</v>
      </c>
      <c r="P121" s="14">
        <v>4600.1598587036133</v>
      </c>
      <c r="Q121" s="14">
        <v>4219.7498159408569</v>
      </c>
      <c r="R121" s="14">
        <v>6016.3297443389893</v>
      </c>
      <c r="S121" s="14">
        <f t="shared" si="17"/>
        <v>38673.878511428833</v>
      </c>
      <c r="T121" s="20">
        <f t="shared" si="18"/>
        <v>156.29787991055838</v>
      </c>
      <c r="U121" s="14">
        <v>42377.828177928925</v>
      </c>
      <c r="V121" s="20">
        <f t="shared" si="19"/>
        <v>171.26714346653461</v>
      </c>
    </row>
    <row r="122" spans="1:22" x14ac:dyDescent="0.25">
      <c r="A122" s="9" t="s">
        <v>144</v>
      </c>
      <c r="B122" s="33">
        <v>327754</v>
      </c>
      <c r="C122" s="13">
        <v>112</v>
      </c>
      <c r="D122" s="13">
        <v>1323</v>
      </c>
      <c r="E122" s="14">
        <v>304564.35929999955</v>
      </c>
      <c r="F122" s="13">
        <v>213</v>
      </c>
      <c r="G122" s="30">
        <f t="shared" si="10"/>
        <v>1.9017857142857142</v>
      </c>
      <c r="H122" s="14">
        <f t="shared" si="11"/>
        <v>2719.3246366071389</v>
      </c>
      <c r="I122" s="14">
        <f t="shared" si="12"/>
        <v>230.20737664399059</v>
      </c>
      <c r="J122" s="14">
        <f t="shared" si="13"/>
        <v>1429.8796211267584</v>
      </c>
      <c r="K122" s="14">
        <f t="shared" si="14"/>
        <v>929.24681102289992</v>
      </c>
      <c r="L122" s="27">
        <f t="shared" si="15"/>
        <v>0.64987765214154514</v>
      </c>
      <c r="M122" s="27">
        <f t="shared" si="16"/>
        <v>0.34171970441245564</v>
      </c>
      <c r="N122" s="14">
        <v>57567.997518062592</v>
      </c>
      <c r="O122" s="14">
        <v>252.54999542236328</v>
      </c>
      <c r="P122" s="14">
        <v>17131.41942024231</v>
      </c>
      <c r="Q122" s="14">
        <v>18046.379358530045</v>
      </c>
      <c r="R122" s="14">
        <v>7918.1497905254364</v>
      </c>
      <c r="S122" s="14">
        <f t="shared" si="17"/>
        <v>100916.49608278275</v>
      </c>
      <c r="T122" s="20">
        <f t="shared" si="18"/>
        <v>307.90317153347553</v>
      </c>
      <c r="U122" s="14">
        <v>79714.176701068878</v>
      </c>
      <c r="V122" s="20">
        <f t="shared" si="19"/>
        <v>243.21343660510283</v>
      </c>
    </row>
    <row r="123" spans="1:22" x14ac:dyDescent="0.25">
      <c r="A123" s="9" t="s">
        <v>272</v>
      </c>
      <c r="B123" s="33">
        <v>217282</v>
      </c>
      <c r="C123" s="13">
        <v>20</v>
      </c>
      <c r="D123" s="13">
        <v>396</v>
      </c>
      <c r="E123" s="14">
        <v>90835.018400000015</v>
      </c>
      <c r="F123" s="13">
        <v>33</v>
      </c>
      <c r="G123" s="30">
        <f t="shared" si="10"/>
        <v>1.65</v>
      </c>
      <c r="H123" s="14">
        <f t="shared" si="11"/>
        <v>4541.7509200000004</v>
      </c>
      <c r="I123" s="14">
        <f t="shared" si="12"/>
        <v>229.38135959595962</v>
      </c>
      <c r="J123" s="14">
        <f t="shared" si="13"/>
        <v>2752.5763151515157</v>
      </c>
      <c r="K123" s="14">
        <f t="shared" si="14"/>
        <v>418.05128082399835</v>
      </c>
      <c r="L123" s="27">
        <f t="shared" si="15"/>
        <v>0.15187636343553537</v>
      </c>
      <c r="M123" s="27">
        <f t="shared" si="16"/>
        <v>9.2046280870021438E-2</v>
      </c>
      <c r="N123" s="14">
        <v>10620.299601316452</v>
      </c>
      <c r="O123" s="14">
        <v>3888.7998352050781</v>
      </c>
      <c r="P123" s="14">
        <v>9167.52965259552</v>
      </c>
      <c r="Q123" s="14">
        <v>3233.4698781967163</v>
      </c>
      <c r="R123" s="14">
        <v>804.59996223449707</v>
      </c>
      <c r="S123" s="14">
        <f t="shared" si="17"/>
        <v>27714.698929548264</v>
      </c>
      <c r="T123" s="20">
        <f t="shared" si="18"/>
        <v>127.55174809486411</v>
      </c>
      <c r="U123" s="14">
        <v>39322.828427314758</v>
      </c>
      <c r="V123" s="20">
        <f t="shared" si="19"/>
        <v>180.97600550121388</v>
      </c>
    </row>
    <row r="124" spans="1:22" x14ac:dyDescent="0.25">
      <c r="A124" s="9" t="s">
        <v>200</v>
      </c>
      <c r="B124" s="33">
        <v>167991</v>
      </c>
      <c r="C124" s="13">
        <v>21</v>
      </c>
      <c r="D124" s="13">
        <v>247</v>
      </c>
      <c r="E124" s="14">
        <v>72426.959700000021</v>
      </c>
      <c r="F124" s="13">
        <v>40</v>
      </c>
      <c r="G124" s="30">
        <f t="shared" si="10"/>
        <v>1.9047619047619047</v>
      </c>
      <c r="H124" s="14">
        <f t="shared" si="11"/>
        <v>3448.9028428571437</v>
      </c>
      <c r="I124" s="14">
        <f t="shared" si="12"/>
        <v>293.22655748987864</v>
      </c>
      <c r="J124" s="14">
        <f t="shared" si="13"/>
        <v>1810.6739925000006</v>
      </c>
      <c r="K124" s="14">
        <f t="shared" si="14"/>
        <v>431.13595192599615</v>
      </c>
      <c r="L124" s="27">
        <f t="shared" si="15"/>
        <v>0.23810799388062454</v>
      </c>
      <c r="M124" s="27">
        <f t="shared" si="16"/>
        <v>0.12500669678732787</v>
      </c>
      <c r="N124" s="14">
        <v>11467.309586048126</v>
      </c>
      <c r="O124" s="14">
        <v>8455.5696601867676</v>
      </c>
      <c r="P124" s="14">
        <v>2563.39990234375</v>
      </c>
      <c r="Q124" s="14">
        <v>4221.5997812747955</v>
      </c>
      <c r="R124" s="14">
        <v>14739.139367103577</v>
      </c>
      <c r="S124" s="14">
        <f t="shared" si="17"/>
        <v>41447.018296957016</v>
      </c>
      <c r="T124" s="20">
        <f t="shared" si="18"/>
        <v>246.72165947554936</v>
      </c>
      <c r="U124" s="14">
        <v>27441.978881835938</v>
      </c>
      <c r="V124" s="20">
        <f t="shared" si="19"/>
        <v>163.35386349171048</v>
      </c>
    </row>
    <row r="125" spans="1:22" x14ac:dyDescent="0.25">
      <c r="A125" s="9" t="s">
        <v>273</v>
      </c>
      <c r="B125" s="33">
        <v>215470</v>
      </c>
      <c r="C125" s="13">
        <v>36</v>
      </c>
      <c r="D125" s="13">
        <v>440</v>
      </c>
      <c r="E125" s="14">
        <v>125699.54429999998</v>
      </c>
      <c r="F125" s="13">
        <v>65</v>
      </c>
      <c r="G125" s="30">
        <f t="shared" si="10"/>
        <v>1.8055555555555556</v>
      </c>
      <c r="H125" s="14">
        <f t="shared" si="11"/>
        <v>3491.654008333333</v>
      </c>
      <c r="I125" s="14">
        <f t="shared" si="12"/>
        <v>285.68078249999996</v>
      </c>
      <c r="J125" s="14">
        <f t="shared" si="13"/>
        <v>1933.8391430769227</v>
      </c>
      <c r="K125" s="14">
        <f t="shared" si="14"/>
        <v>583.37376108042872</v>
      </c>
      <c r="L125" s="27">
        <f t="shared" si="15"/>
        <v>0.30166612521464703</v>
      </c>
      <c r="M125" s="27">
        <f t="shared" si="16"/>
        <v>0.16707662319580452</v>
      </c>
      <c r="N125" s="14">
        <v>34069.848780632019</v>
      </c>
      <c r="O125" s="14">
        <v>9525.0796737670898</v>
      </c>
      <c r="P125" s="14">
        <v>1103.2199420928955</v>
      </c>
      <c r="Q125" s="14">
        <v>1720.4399337768555</v>
      </c>
      <c r="R125" s="14">
        <v>802.36996650695801</v>
      </c>
      <c r="S125" s="14">
        <f t="shared" si="17"/>
        <v>47220.958296775818</v>
      </c>
      <c r="T125" s="20">
        <f t="shared" si="18"/>
        <v>219.15328489708924</v>
      </c>
      <c r="U125" s="14">
        <v>58021.027613162994</v>
      </c>
      <c r="V125" s="20">
        <f t="shared" si="19"/>
        <v>269.2765935543834</v>
      </c>
    </row>
    <row r="126" spans="1:22" x14ac:dyDescent="0.25">
      <c r="A126" s="9" t="s">
        <v>217</v>
      </c>
      <c r="B126" s="33">
        <v>185425</v>
      </c>
      <c r="C126" s="13">
        <v>26</v>
      </c>
      <c r="D126" s="13">
        <v>256</v>
      </c>
      <c r="E126" s="14">
        <v>83555.126099999965</v>
      </c>
      <c r="F126" s="13">
        <v>43</v>
      </c>
      <c r="G126" s="30">
        <f t="shared" si="10"/>
        <v>1.6538461538461537</v>
      </c>
      <c r="H126" s="14">
        <f t="shared" si="11"/>
        <v>3213.6586961538446</v>
      </c>
      <c r="I126" s="14">
        <f t="shared" si="12"/>
        <v>326.38721132812486</v>
      </c>
      <c r="J126" s="14">
        <f t="shared" si="13"/>
        <v>1943.1424674418597</v>
      </c>
      <c r="K126" s="14">
        <f t="shared" si="14"/>
        <v>450.61413563435332</v>
      </c>
      <c r="L126" s="27">
        <f t="shared" si="15"/>
        <v>0.23189968990157744</v>
      </c>
      <c r="M126" s="27">
        <f t="shared" si="16"/>
        <v>0.14021841714979102</v>
      </c>
      <c r="N126" s="14">
        <v>7959.6096935272217</v>
      </c>
      <c r="O126" s="14">
        <v>19289.509038925171</v>
      </c>
      <c r="P126" s="14">
        <v>5312.039852142334</v>
      </c>
      <c r="Q126" s="14">
        <v>123.42999672889709</v>
      </c>
      <c r="R126" s="14">
        <v>8094.9596376419067</v>
      </c>
      <c r="S126" s="14">
        <f t="shared" si="17"/>
        <v>40779.54821896553</v>
      </c>
      <c r="T126" s="20">
        <f t="shared" si="18"/>
        <v>219.9247578210356</v>
      </c>
      <c r="U126" s="14">
        <v>25830.188885688782</v>
      </c>
      <c r="V126" s="20">
        <f t="shared" si="19"/>
        <v>139.30262308582329</v>
      </c>
    </row>
    <row r="127" spans="1:22" x14ac:dyDescent="0.25">
      <c r="A127" s="9" t="s">
        <v>201</v>
      </c>
      <c r="B127" s="33">
        <v>169279</v>
      </c>
      <c r="C127" s="13">
        <v>15</v>
      </c>
      <c r="D127" s="13">
        <v>163</v>
      </c>
      <c r="E127" s="14">
        <v>51119.352199999994</v>
      </c>
      <c r="F127" s="13">
        <v>23</v>
      </c>
      <c r="G127" s="30">
        <f t="shared" si="10"/>
        <v>1.5333333333333334</v>
      </c>
      <c r="H127" s="14">
        <f t="shared" si="11"/>
        <v>3407.9568133333328</v>
      </c>
      <c r="I127" s="14">
        <f t="shared" si="12"/>
        <v>313.61565766871161</v>
      </c>
      <c r="J127" s="14">
        <f t="shared" si="13"/>
        <v>2222.5805304347823</v>
      </c>
      <c r="K127" s="14">
        <f t="shared" si="14"/>
        <v>301.9828342558734</v>
      </c>
      <c r="L127" s="27">
        <f t="shared" si="15"/>
        <v>0.13587036785425244</v>
      </c>
      <c r="M127" s="27">
        <f t="shared" si="16"/>
        <v>8.8611109470164637E-2</v>
      </c>
      <c r="N127" s="14">
        <v>2476.409912109375</v>
      </c>
      <c r="O127" s="14">
        <v>9778.1996288299561</v>
      </c>
      <c r="P127" s="14">
        <v>9427.1196527481079</v>
      </c>
      <c r="Q127" s="14">
        <v>1917.9499187469482</v>
      </c>
      <c r="R127" s="14">
        <v>670.75996017456055</v>
      </c>
      <c r="S127" s="14">
        <f t="shared" si="17"/>
        <v>24270.439072608948</v>
      </c>
      <c r="T127" s="20">
        <f t="shared" si="18"/>
        <v>143.37536890346084</v>
      </c>
      <c r="U127" s="14">
        <v>36484.698478221893</v>
      </c>
      <c r="V127" s="20">
        <f t="shared" si="19"/>
        <v>215.52997405597796</v>
      </c>
    </row>
    <row r="128" spans="1:22" x14ac:dyDescent="0.25">
      <c r="A128" s="9" t="s">
        <v>173</v>
      </c>
      <c r="B128" s="33">
        <v>187565</v>
      </c>
      <c r="C128" s="13">
        <v>59</v>
      </c>
      <c r="D128" s="13">
        <v>836</v>
      </c>
      <c r="E128" s="14">
        <v>167403.41989999995</v>
      </c>
      <c r="F128" s="13">
        <v>89</v>
      </c>
      <c r="G128" s="30">
        <f t="shared" si="10"/>
        <v>1.5084745762711864</v>
      </c>
      <c r="H128" s="14">
        <f t="shared" si="11"/>
        <v>2837.3460999999993</v>
      </c>
      <c r="I128" s="14">
        <f t="shared" si="12"/>
        <v>200.24332523923439</v>
      </c>
      <c r="J128" s="14">
        <f t="shared" si="13"/>
        <v>1880.9373022471905</v>
      </c>
      <c r="K128" s="14">
        <f t="shared" si="14"/>
        <v>892.50883640337986</v>
      </c>
      <c r="L128" s="27">
        <f t="shared" si="15"/>
        <v>0.47450217258017219</v>
      </c>
      <c r="M128" s="27">
        <f t="shared" si="16"/>
        <v>0.31455762002505799</v>
      </c>
      <c r="N128" s="14">
        <v>327.23999404907227</v>
      </c>
      <c r="O128" s="14">
        <v>17740.649200439453</v>
      </c>
      <c r="P128" s="14">
        <v>7496.859676361084</v>
      </c>
      <c r="Q128" s="14">
        <v>1057.8999404907227</v>
      </c>
      <c r="R128" s="14">
        <v>0</v>
      </c>
      <c r="S128" s="14">
        <f t="shared" si="17"/>
        <v>26622.648811340332</v>
      </c>
      <c r="T128" s="20">
        <f t="shared" si="18"/>
        <v>141.93825506539244</v>
      </c>
      <c r="U128" s="14">
        <v>49017.718053817749</v>
      </c>
      <c r="V128" s="20">
        <f t="shared" si="19"/>
        <v>261.3372327130208</v>
      </c>
    </row>
    <row r="129" spans="1:22" x14ac:dyDescent="0.25">
      <c r="A129" s="9" t="s">
        <v>136</v>
      </c>
      <c r="B129" s="33">
        <v>167620</v>
      </c>
      <c r="C129" s="13">
        <v>36</v>
      </c>
      <c r="D129" s="13">
        <v>612</v>
      </c>
      <c r="E129" s="14">
        <v>115755.42340000007</v>
      </c>
      <c r="F129" s="13">
        <v>63</v>
      </c>
      <c r="G129" s="30">
        <f t="shared" si="10"/>
        <v>1.75</v>
      </c>
      <c r="H129" s="14">
        <f t="shared" si="11"/>
        <v>3215.4284277777797</v>
      </c>
      <c r="I129" s="14">
        <f t="shared" si="12"/>
        <v>189.14284869281059</v>
      </c>
      <c r="J129" s="14">
        <f t="shared" si="13"/>
        <v>1837.3876730158743</v>
      </c>
      <c r="K129" s="14">
        <f t="shared" si="14"/>
        <v>690.5824090204037</v>
      </c>
      <c r="L129" s="27">
        <f t="shared" si="15"/>
        <v>0.37585013721512944</v>
      </c>
      <c r="M129" s="27">
        <f t="shared" si="16"/>
        <v>0.21477150698007397</v>
      </c>
      <c r="N129" s="14">
        <v>776.76998233795166</v>
      </c>
      <c r="O129" s="14">
        <v>200.92999362945557</v>
      </c>
      <c r="P129" s="14">
        <v>1544.5999240875244</v>
      </c>
      <c r="Q129" s="14">
        <v>1296.9499340057373</v>
      </c>
      <c r="R129" s="14">
        <v>580.51997375488281</v>
      </c>
      <c r="S129" s="14">
        <f t="shared" si="17"/>
        <v>4399.7698078155518</v>
      </c>
      <c r="T129" s="20">
        <f t="shared" si="18"/>
        <v>26.248477555277123</v>
      </c>
      <c r="U129" s="14">
        <v>69978.217302322388</v>
      </c>
      <c r="V129" s="20">
        <f t="shared" si="19"/>
        <v>417.48131071663516</v>
      </c>
    </row>
    <row r="130" spans="1:22" x14ac:dyDescent="0.25">
      <c r="A130" s="9" t="s">
        <v>232</v>
      </c>
      <c r="B130" s="33">
        <v>211593</v>
      </c>
      <c r="C130" s="13">
        <v>66</v>
      </c>
      <c r="D130" s="13">
        <v>659</v>
      </c>
      <c r="E130" s="14">
        <v>192225.19879999993</v>
      </c>
      <c r="F130" s="13">
        <v>97</v>
      </c>
      <c r="G130" s="30">
        <f t="shared" si="10"/>
        <v>1.4696969696969697</v>
      </c>
      <c r="H130" s="14">
        <f t="shared" si="11"/>
        <v>2912.5030121212112</v>
      </c>
      <c r="I130" s="14">
        <f t="shared" si="12"/>
        <v>291.69225918057651</v>
      </c>
      <c r="J130" s="14">
        <f t="shared" si="13"/>
        <v>1981.7030804123704</v>
      </c>
      <c r="K130" s="14">
        <f t="shared" si="14"/>
        <v>908.46672054368503</v>
      </c>
      <c r="L130" s="27">
        <f t="shared" si="15"/>
        <v>0.45842726366184139</v>
      </c>
      <c r="M130" s="27">
        <f t="shared" si="16"/>
        <v>0.31191958146063437</v>
      </c>
      <c r="N130" s="14">
        <v>764.39998912811279</v>
      </c>
      <c r="O130" s="14">
        <v>1674.65993309021</v>
      </c>
      <c r="P130" s="14">
        <v>1307.1199467182159</v>
      </c>
      <c r="Q130" s="14">
        <v>4809.6498546600342</v>
      </c>
      <c r="R130" s="14">
        <v>39</v>
      </c>
      <c r="S130" s="14">
        <f t="shared" si="17"/>
        <v>8594.8297235965729</v>
      </c>
      <c r="T130" s="20">
        <f t="shared" si="18"/>
        <v>40.619631668328218</v>
      </c>
      <c r="U130" s="14">
        <v>35856.708480834961</v>
      </c>
      <c r="V130" s="20">
        <f t="shared" si="19"/>
        <v>169.46075002875787</v>
      </c>
    </row>
    <row r="131" spans="1:22" x14ac:dyDescent="0.25">
      <c r="A131" s="9" t="s">
        <v>116</v>
      </c>
      <c r="B131" s="33">
        <v>212949</v>
      </c>
      <c r="C131" s="13">
        <v>36</v>
      </c>
      <c r="D131" s="13">
        <v>308</v>
      </c>
      <c r="E131" s="14">
        <v>110829.07899999998</v>
      </c>
      <c r="F131" s="13">
        <v>69</v>
      </c>
      <c r="G131" s="30">
        <f t="shared" si="10"/>
        <v>1.9166666666666667</v>
      </c>
      <c r="H131" s="14">
        <f t="shared" si="11"/>
        <v>3078.5855277777773</v>
      </c>
      <c r="I131" s="14">
        <f t="shared" si="12"/>
        <v>359.83467207792205</v>
      </c>
      <c r="J131" s="14">
        <f t="shared" si="13"/>
        <v>1606.2185362318837</v>
      </c>
      <c r="K131" s="14">
        <f t="shared" si="14"/>
        <v>520.44892908630698</v>
      </c>
      <c r="L131" s="27">
        <f t="shared" si="15"/>
        <v>0.32402124452333658</v>
      </c>
      <c r="M131" s="27">
        <f t="shared" si="16"/>
        <v>0.16905456236000169</v>
      </c>
      <c r="N131" s="14">
        <v>15411.289344787598</v>
      </c>
      <c r="O131" s="14">
        <v>38224.05855178833</v>
      </c>
      <c r="P131" s="14">
        <v>23452.929107666016</v>
      </c>
      <c r="Q131" s="14">
        <v>13.229999780654907</v>
      </c>
      <c r="R131" s="14">
        <v>260.14998626708984</v>
      </c>
      <c r="S131" s="14">
        <f t="shared" si="17"/>
        <v>77361.656990289688</v>
      </c>
      <c r="T131" s="20">
        <f t="shared" si="18"/>
        <v>363.28725183161077</v>
      </c>
      <c r="U131" s="14">
        <v>67581.407147884369</v>
      </c>
      <c r="V131" s="20">
        <f t="shared" si="19"/>
        <v>317.35958914051895</v>
      </c>
    </row>
    <row r="132" spans="1:22" x14ac:dyDescent="0.25">
      <c r="A132" s="9" t="s">
        <v>160</v>
      </c>
      <c r="B132" s="33">
        <v>215012</v>
      </c>
      <c r="C132" s="13">
        <v>15</v>
      </c>
      <c r="D132" s="13">
        <v>137</v>
      </c>
      <c r="E132" s="14">
        <v>34773.177199999998</v>
      </c>
      <c r="F132" s="13">
        <v>25</v>
      </c>
      <c r="G132" s="30">
        <f t="shared" si="10"/>
        <v>1.6666666666666667</v>
      </c>
      <c r="H132" s="14">
        <f t="shared" si="11"/>
        <v>2318.2118133333333</v>
      </c>
      <c r="I132" s="14">
        <f t="shared" si="12"/>
        <v>253.81881167883211</v>
      </c>
      <c r="J132" s="14">
        <f t="shared" si="13"/>
        <v>1390.9270879999999</v>
      </c>
      <c r="K132" s="14">
        <f t="shared" si="14"/>
        <v>161.72668130150873</v>
      </c>
      <c r="L132" s="27">
        <f t="shared" si="15"/>
        <v>0.11627258013506223</v>
      </c>
      <c r="M132" s="27">
        <f t="shared" si="16"/>
        <v>6.9763548081037338E-2</v>
      </c>
      <c r="N132" s="14">
        <v>8801.9197158813477</v>
      </c>
      <c r="O132" s="14">
        <v>377.77998733520508</v>
      </c>
      <c r="P132" s="14">
        <v>698.15996932983398</v>
      </c>
      <c r="Q132" s="14">
        <v>43841.678272247314</v>
      </c>
      <c r="R132" s="14">
        <v>9653.0995979309082</v>
      </c>
      <c r="S132" s="14">
        <f t="shared" si="17"/>
        <v>63372.637542724609</v>
      </c>
      <c r="T132" s="20">
        <f t="shared" si="18"/>
        <v>294.740003082268</v>
      </c>
      <c r="U132" s="14">
        <v>35714.938521385193</v>
      </c>
      <c r="V132" s="20">
        <f t="shared" si="19"/>
        <v>166.10672204986324</v>
      </c>
    </row>
    <row r="133" spans="1:22" x14ac:dyDescent="0.25">
      <c r="A133" s="9" t="s">
        <v>256</v>
      </c>
      <c r="B133" s="33">
        <v>348529</v>
      </c>
      <c r="C133" s="13">
        <v>79</v>
      </c>
      <c r="D133" s="13">
        <v>847</v>
      </c>
      <c r="E133" s="14">
        <v>339225.10290000006</v>
      </c>
      <c r="F133" s="13">
        <v>135</v>
      </c>
      <c r="G133" s="30">
        <f t="shared" si="10"/>
        <v>1.7088607594936709</v>
      </c>
      <c r="H133" s="14">
        <f t="shared" si="11"/>
        <v>4293.9886443037985</v>
      </c>
      <c r="I133" s="14">
        <f t="shared" si="12"/>
        <v>400.50189244391976</v>
      </c>
      <c r="J133" s="14">
        <f t="shared" si="13"/>
        <v>2512.7785400000002</v>
      </c>
      <c r="K133" s="14">
        <f t="shared" si="14"/>
        <v>973.30524260535003</v>
      </c>
      <c r="L133" s="27">
        <f t="shared" si="15"/>
        <v>0.3873422297714107</v>
      </c>
      <c r="M133" s="27">
        <f t="shared" si="16"/>
        <v>0.22666693445882552</v>
      </c>
      <c r="N133" s="14">
        <v>27454.889420032501</v>
      </c>
      <c r="O133" s="14">
        <v>9615.7496128082275</v>
      </c>
      <c r="P133" s="14">
        <v>7501.3396525382996</v>
      </c>
      <c r="Q133" s="14">
        <v>885.68994450569153</v>
      </c>
      <c r="R133" s="14">
        <v>23395.659133911133</v>
      </c>
      <c r="S133" s="14">
        <f t="shared" si="17"/>
        <v>68853.327763795853</v>
      </c>
      <c r="T133" s="20">
        <f t="shared" si="18"/>
        <v>197.5540852089664</v>
      </c>
      <c r="U133" s="14">
        <v>55247.967643737793</v>
      </c>
      <c r="V133" s="20">
        <f t="shared" si="19"/>
        <v>158.51756279603072</v>
      </c>
    </row>
    <row r="134" spans="1:22" x14ac:dyDescent="0.25">
      <c r="A134" s="9" t="s">
        <v>236</v>
      </c>
      <c r="B134" s="33">
        <v>903243</v>
      </c>
      <c r="C134" s="13">
        <v>113</v>
      </c>
      <c r="D134" s="13">
        <v>1344</v>
      </c>
      <c r="E134" s="14">
        <v>358140.5891000001</v>
      </c>
      <c r="F134" s="13">
        <v>220</v>
      </c>
      <c r="G134" s="30">
        <f t="shared" si="10"/>
        <v>1.9469026548672566</v>
      </c>
      <c r="H134" s="14">
        <f t="shared" si="11"/>
        <v>3169.3857442477884</v>
      </c>
      <c r="I134" s="14">
        <f t="shared" si="12"/>
        <v>266.47365260416672</v>
      </c>
      <c r="J134" s="14">
        <f t="shared" si="13"/>
        <v>1627.9117686363641</v>
      </c>
      <c r="K134" s="14">
        <f t="shared" si="14"/>
        <v>396.50524731439941</v>
      </c>
      <c r="L134" s="27">
        <f t="shared" si="15"/>
        <v>0.24356679210356458</v>
      </c>
      <c r="M134" s="27">
        <f t="shared" si="16"/>
        <v>0.12510476139864909</v>
      </c>
      <c r="N134" s="14">
        <v>115535.75586080551</v>
      </c>
      <c r="O134" s="14">
        <v>9932.2495946884155</v>
      </c>
      <c r="P134" s="14">
        <v>57214.307551383972</v>
      </c>
      <c r="Q134" s="14">
        <v>8110.0797108411789</v>
      </c>
      <c r="R134" s="14">
        <v>1406.0899488925934</v>
      </c>
      <c r="S134" s="14">
        <f t="shared" si="17"/>
        <v>192198.48266661167</v>
      </c>
      <c r="T134" s="20">
        <f t="shared" si="18"/>
        <v>212.78712668308711</v>
      </c>
      <c r="U134" s="14">
        <v>275748.09858083725</v>
      </c>
      <c r="V134" s="20">
        <f t="shared" si="19"/>
        <v>305.28672636360011</v>
      </c>
    </row>
    <row r="135" spans="1:22" x14ac:dyDescent="0.25">
      <c r="A135" s="9" t="s">
        <v>161</v>
      </c>
      <c r="B135" s="33">
        <v>321376</v>
      </c>
      <c r="C135" s="13">
        <v>32</v>
      </c>
      <c r="D135" s="13">
        <v>659</v>
      </c>
      <c r="E135" s="14">
        <v>90253.916700000002</v>
      </c>
      <c r="F135" s="13">
        <v>76</v>
      </c>
      <c r="G135" s="30">
        <f t="shared" ref="G135:G198" si="20">SUM(F135)/C135</f>
        <v>2.375</v>
      </c>
      <c r="H135" s="14">
        <f t="shared" ref="H135:H198" si="21">SUM(E135)/C135</f>
        <v>2820.434896875</v>
      </c>
      <c r="I135" s="14">
        <f t="shared" ref="I135:I198" si="22">SUM(E135)/D135</f>
        <v>136.95586752655538</v>
      </c>
      <c r="J135" s="14">
        <f t="shared" ref="J135:J198" si="23">SUM(E135)/F135</f>
        <v>1187.5515355263158</v>
      </c>
      <c r="K135" s="14">
        <f t="shared" ref="K135:K198" si="24">SUM(E135)/(B135/1000)</f>
        <v>280.83589533754855</v>
      </c>
      <c r="L135" s="27">
        <f t="shared" ref="L135:L198" si="25">SUM(F135)/(B135/1000)</f>
        <v>0.23648312257293638</v>
      </c>
      <c r="M135" s="27">
        <f t="shared" ref="M135:M198" si="26">SUM(C135)/(B135/1000)</f>
        <v>9.9571841083341633E-2</v>
      </c>
      <c r="N135" s="14">
        <v>4610.3998217582703</v>
      </c>
      <c r="O135" s="14">
        <v>1408.21994972229</v>
      </c>
      <c r="P135" s="14">
        <v>0</v>
      </c>
      <c r="Q135" s="14">
        <v>8015.4196608066559</v>
      </c>
      <c r="R135" s="14">
        <v>1085.4499416351318</v>
      </c>
      <c r="S135" s="14">
        <f t="shared" ref="S135:S198" si="27">SUM(N135:R135)</f>
        <v>15119.489373922348</v>
      </c>
      <c r="T135" s="20">
        <f t="shared" ref="T135:T198" si="28">SUM(S135)/(B135/1000)</f>
        <v>47.046106037545897</v>
      </c>
      <c r="U135" s="14">
        <v>50994.28781080246</v>
      </c>
      <c r="V135" s="20">
        <f t="shared" ref="V135:V198" si="29">SUM(U135)/(B135/1000)</f>
        <v>158.6748475642315</v>
      </c>
    </row>
    <row r="136" spans="1:22" x14ac:dyDescent="0.25">
      <c r="A136" s="9" t="s">
        <v>137</v>
      </c>
      <c r="B136" s="33">
        <v>208662</v>
      </c>
      <c r="C136" s="13">
        <v>34</v>
      </c>
      <c r="D136" s="13">
        <v>548</v>
      </c>
      <c r="E136" s="14">
        <v>96303.128300000011</v>
      </c>
      <c r="F136" s="13">
        <v>69</v>
      </c>
      <c r="G136" s="30">
        <f t="shared" si="20"/>
        <v>2.0294117647058822</v>
      </c>
      <c r="H136" s="14">
        <f t="shared" si="21"/>
        <v>2832.4449500000005</v>
      </c>
      <c r="I136" s="14">
        <f t="shared" si="22"/>
        <v>175.73563558394162</v>
      </c>
      <c r="J136" s="14">
        <f t="shared" si="23"/>
        <v>1395.697511594203</v>
      </c>
      <c r="K136" s="14">
        <f t="shared" si="24"/>
        <v>461.52691098522973</v>
      </c>
      <c r="L136" s="27">
        <f t="shared" si="25"/>
        <v>0.33067832187940305</v>
      </c>
      <c r="M136" s="27">
        <f t="shared" si="26"/>
        <v>0.16294294121593772</v>
      </c>
      <c r="N136" s="14">
        <v>128.53999710083008</v>
      </c>
      <c r="O136" s="14">
        <v>0</v>
      </c>
      <c r="P136" s="14">
        <v>0</v>
      </c>
      <c r="Q136" s="14">
        <v>1333.7199401855469</v>
      </c>
      <c r="R136" s="14">
        <v>0</v>
      </c>
      <c r="S136" s="14">
        <f t="shared" si="27"/>
        <v>1462.259937286377</v>
      </c>
      <c r="T136" s="20">
        <f t="shared" si="28"/>
        <v>7.0077922059904383</v>
      </c>
      <c r="U136" s="14">
        <v>38243.148192405701</v>
      </c>
      <c r="V136" s="20">
        <f t="shared" si="29"/>
        <v>183.27797199492815</v>
      </c>
    </row>
    <row r="137" spans="1:22" x14ac:dyDescent="0.25">
      <c r="A137" s="9" t="s">
        <v>94</v>
      </c>
      <c r="B137" s="33">
        <v>347746</v>
      </c>
      <c r="C137" s="13">
        <v>40</v>
      </c>
      <c r="D137" s="13">
        <v>379</v>
      </c>
      <c r="E137" s="14">
        <v>82638.104599999991</v>
      </c>
      <c r="F137" s="13">
        <v>68</v>
      </c>
      <c r="G137" s="30">
        <f t="shared" si="20"/>
        <v>1.7</v>
      </c>
      <c r="H137" s="14">
        <f t="shared" si="21"/>
        <v>2065.9526149999997</v>
      </c>
      <c r="I137" s="14">
        <f t="shared" si="22"/>
        <v>218.04249234828492</v>
      </c>
      <c r="J137" s="14">
        <f t="shared" si="23"/>
        <v>1215.2662441176469</v>
      </c>
      <c r="K137" s="14">
        <f t="shared" si="24"/>
        <v>237.63926716626503</v>
      </c>
      <c r="L137" s="27">
        <f t="shared" si="25"/>
        <v>0.19554502424183171</v>
      </c>
      <c r="M137" s="27">
        <f t="shared" si="26"/>
        <v>0.1150264848481363</v>
      </c>
      <c r="N137" s="14">
        <v>4114.1598408222198</v>
      </c>
      <c r="O137" s="14">
        <v>4417.2198390960693</v>
      </c>
      <c r="P137" s="14">
        <v>85.519998550415039</v>
      </c>
      <c r="Q137" s="14">
        <v>1918.5099556446075</v>
      </c>
      <c r="R137" s="14">
        <v>148.93999481201172</v>
      </c>
      <c r="S137" s="14">
        <f t="shared" si="27"/>
        <v>10684.349628925323</v>
      </c>
      <c r="T137" s="20">
        <f t="shared" si="28"/>
        <v>30.724579517594233</v>
      </c>
      <c r="U137" s="14">
        <v>60546.267606735229</v>
      </c>
      <c r="V137" s="20">
        <f t="shared" si="29"/>
        <v>174.11060833693338</v>
      </c>
    </row>
    <row r="138" spans="1:22" x14ac:dyDescent="0.25">
      <c r="A138" s="9" t="s">
        <v>95</v>
      </c>
      <c r="B138" s="33">
        <v>144886</v>
      </c>
      <c r="C138" s="13">
        <v>16</v>
      </c>
      <c r="D138" s="13">
        <v>150</v>
      </c>
      <c r="E138" s="14">
        <v>41100.4951</v>
      </c>
      <c r="F138" s="13">
        <v>23</v>
      </c>
      <c r="G138" s="30">
        <f t="shared" si="20"/>
        <v>1.4375</v>
      </c>
      <c r="H138" s="14">
        <f t="shared" si="21"/>
        <v>2568.78094375</v>
      </c>
      <c r="I138" s="14">
        <f t="shared" si="22"/>
        <v>274.00330066666669</v>
      </c>
      <c r="J138" s="14">
        <f t="shared" si="23"/>
        <v>1786.978047826087</v>
      </c>
      <c r="K138" s="14">
        <f t="shared" si="24"/>
        <v>283.67471736399654</v>
      </c>
      <c r="L138" s="27">
        <f t="shared" si="25"/>
        <v>0.15874549645928523</v>
      </c>
      <c r="M138" s="27">
        <f t="shared" si="26"/>
        <v>0.11043164971080711</v>
      </c>
      <c r="N138" s="14">
        <v>2873.6398811340332</v>
      </c>
      <c r="O138" s="14">
        <v>2510.4898672103882</v>
      </c>
      <c r="P138" s="14">
        <v>389.8599967956543</v>
      </c>
      <c r="Q138" s="14">
        <v>13.289999485015869</v>
      </c>
      <c r="R138" s="14">
        <v>931.75996804237366</v>
      </c>
      <c r="S138" s="14">
        <f t="shared" si="27"/>
        <v>6719.0397126674652</v>
      </c>
      <c r="T138" s="20">
        <f t="shared" si="28"/>
        <v>46.374664996393477</v>
      </c>
      <c r="U138" s="14">
        <v>15266.309329032898</v>
      </c>
      <c r="V138" s="20">
        <f t="shared" si="29"/>
        <v>105.36773276253675</v>
      </c>
    </row>
    <row r="139" spans="1:22" x14ac:dyDescent="0.25">
      <c r="A139" s="9" t="s">
        <v>96</v>
      </c>
      <c r="B139" s="33">
        <v>93521</v>
      </c>
      <c r="C139" s="13">
        <v>9</v>
      </c>
      <c r="D139" s="13">
        <v>237</v>
      </c>
      <c r="E139" s="14">
        <v>31729.9326</v>
      </c>
      <c r="F139" s="13">
        <v>21</v>
      </c>
      <c r="G139" s="30">
        <f t="shared" si="20"/>
        <v>2.3333333333333335</v>
      </c>
      <c r="H139" s="14">
        <f t="shared" si="21"/>
        <v>3525.5480666666667</v>
      </c>
      <c r="I139" s="14">
        <f t="shared" si="22"/>
        <v>133.88157215189872</v>
      </c>
      <c r="J139" s="14">
        <f t="shared" si="23"/>
        <v>1510.9491714285714</v>
      </c>
      <c r="K139" s="14">
        <f t="shared" si="24"/>
        <v>339.28136568257395</v>
      </c>
      <c r="L139" s="27">
        <f t="shared" si="25"/>
        <v>0.22454849712898706</v>
      </c>
      <c r="M139" s="27">
        <f t="shared" si="26"/>
        <v>9.6235070198137318E-2</v>
      </c>
      <c r="N139" s="14">
        <v>1039.53995013237</v>
      </c>
      <c r="O139" s="14">
        <v>3916.6498565673828</v>
      </c>
      <c r="P139" s="14">
        <v>1019.5399570465088</v>
      </c>
      <c r="Q139" s="14">
        <v>710.22996520996094</v>
      </c>
      <c r="R139" s="14">
        <v>1127.1599550247192</v>
      </c>
      <c r="S139" s="14">
        <f t="shared" si="27"/>
        <v>7813.1196839809418</v>
      </c>
      <c r="T139" s="20">
        <f t="shared" si="28"/>
        <v>83.544013472706041</v>
      </c>
      <c r="U139" s="14">
        <v>22059.989097595215</v>
      </c>
      <c r="V139" s="20">
        <f t="shared" si="29"/>
        <v>235.88273326413548</v>
      </c>
    </row>
    <row r="140" spans="1:22" x14ac:dyDescent="0.25">
      <c r="A140" s="9" t="s">
        <v>174</v>
      </c>
      <c r="B140" s="33">
        <v>241018</v>
      </c>
      <c r="C140" s="13">
        <v>42</v>
      </c>
      <c r="D140" s="13">
        <v>451</v>
      </c>
      <c r="E140" s="14">
        <v>109204.49689999995</v>
      </c>
      <c r="F140" s="13">
        <v>73</v>
      </c>
      <c r="G140" s="30">
        <f t="shared" si="20"/>
        <v>1.7380952380952381</v>
      </c>
      <c r="H140" s="14">
        <f t="shared" si="21"/>
        <v>2600.1070690476181</v>
      </c>
      <c r="I140" s="14">
        <f t="shared" si="22"/>
        <v>242.13857405764958</v>
      </c>
      <c r="J140" s="14">
        <f t="shared" si="23"/>
        <v>1495.9520123287666</v>
      </c>
      <c r="K140" s="14">
        <f t="shared" si="24"/>
        <v>453.09685127251885</v>
      </c>
      <c r="L140" s="27">
        <f t="shared" si="25"/>
        <v>0.30288194242753652</v>
      </c>
      <c r="M140" s="27">
        <f t="shared" si="26"/>
        <v>0.17426084358844568</v>
      </c>
      <c r="N140" s="14">
        <v>3228.0599069595337</v>
      </c>
      <c r="O140" s="14">
        <v>39708.598556518555</v>
      </c>
      <c r="P140" s="14">
        <v>9868.2195572853088</v>
      </c>
      <c r="Q140" s="14">
        <v>8416.3396854400635</v>
      </c>
      <c r="R140" s="14">
        <v>0</v>
      </c>
      <c r="S140" s="14">
        <f t="shared" si="27"/>
        <v>61221.217706203461</v>
      </c>
      <c r="T140" s="20">
        <f t="shared" si="28"/>
        <v>254.01097721416434</v>
      </c>
      <c r="U140" s="14">
        <v>54954.187864303589</v>
      </c>
      <c r="V140" s="20">
        <f t="shared" si="29"/>
        <v>228.00864609408256</v>
      </c>
    </row>
    <row r="141" spans="1:22" x14ac:dyDescent="0.25">
      <c r="A141" s="9" t="s">
        <v>264</v>
      </c>
      <c r="B141" s="33">
        <v>688553</v>
      </c>
      <c r="C141" s="13">
        <v>98</v>
      </c>
      <c r="D141" s="13">
        <v>1296</v>
      </c>
      <c r="E141" s="14">
        <v>327245.32470000006</v>
      </c>
      <c r="F141" s="13">
        <v>147</v>
      </c>
      <c r="G141" s="30">
        <f t="shared" si="20"/>
        <v>1.5</v>
      </c>
      <c r="H141" s="14">
        <f t="shared" si="21"/>
        <v>3339.2380071428579</v>
      </c>
      <c r="I141" s="14">
        <f t="shared" si="22"/>
        <v>252.50410856481486</v>
      </c>
      <c r="J141" s="14">
        <f t="shared" si="23"/>
        <v>2226.1586714285718</v>
      </c>
      <c r="K141" s="14">
        <f t="shared" si="24"/>
        <v>475.26526599985777</v>
      </c>
      <c r="L141" s="27">
        <f t="shared" si="25"/>
        <v>0.21349119094681165</v>
      </c>
      <c r="M141" s="27">
        <f t="shared" si="26"/>
        <v>0.14232746063120777</v>
      </c>
      <c r="N141" s="14">
        <v>144671.41379356384</v>
      </c>
      <c r="O141" s="14">
        <v>95428.105677604675</v>
      </c>
      <c r="P141" s="14">
        <v>24016.579189300537</v>
      </c>
      <c r="Q141" s="14">
        <v>3913.3898735046387</v>
      </c>
      <c r="R141" s="14">
        <v>73.529994964599609</v>
      </c>
      <c r="S141" s="14">
        <f t="shared" si="27"/>
        <v>268103.01852893829</v>
      </c>
      <c r="T141" s="20">
        <f t="shared" si="28"/>
        <v>389.37165117127989</v>
      </c>
      <c r="U141" s="14">
        <v>158195.62399768829</v>
      </c>
      <c r="V141" s="20">
        <f t="shared" si="29"/>
        <v>229.75083108735026</v>
      </c>
    </row>
    <row r="142" spans="1:22" x14ac:dyDescent="0.25">
      <c r="A142" s="9" t="s">
        <v>274</v>
      </c>
      <c r="B142" s="33">
        <v>216691</v>
      </c>
      <c r="C142" s="13">
        <v>35</v>
      </c>
      <c r="D142" s="13">
        <v>532</v>
      </c>
      <c r="E142" s="14">
        <v>127012.60650000002</v>
      </c>
      <c r="F142" s="13">
        <v>54</v>
      </c>
      <c r="G142" s="30">
        <f t="shared" si="20"/>
        <v>1.5428571428571429</v>
      </c>
      <c r="H142" s="14">
        <f t="shared" si="21"/>
        <v>3628.9316142857151</v>
      </c>
      <c r="I142" s="14">
        <f t="shared" si="22"/>
        <v>238.74550093984968</v>
      </c>
      <c r="J142" s="14">
        <f t="shared" si="23"/>
        <v>2352.0853055555558</v>
      </c>
      <c r="K142" s="14">
        <f t="shared" si="24"/>
        <v>586.14620127278022</v>
      </c>
      <c r="L142" s="27">
        <f t="shared" si="25"/>
        <v>0.24920278184142397</v>
      </c>
      <c r="M142" s="27">
        <f t="shared" si="26"/>
        <v>0.1615203215638859</v>
      </c>
      <c r="N142" s="14">
        <v>36385.668778419495</v>
      </c>
      <c r="O142" s="14">
        <v>5308.4997673034668</v>
      </c>
      <c r="P142" s="14">
        <v>2813.2499046325684</v>
      </c>
      <c r="Q142" s="14">
        <v>3538.6798658370972</v>
      </c>
      <c r="R142" s="14">
        <v>5140.2098069190979</v>
      </c>
      <c r="S142" s="14">
        <f t="shared" si="27"/>
        <v>53186.308123111725</v>
      </c>
      <c r="T142" s="20">
        <f t="shared" si="28"/>
        <v>245.44770259545493</v>
      </c>
      <c r="U142" s="14">
        <v>34391.088672161102</v>
      </c>
      <c r="V142" s="20">
        <f t="shared" si="29"/>
        <v>158.71027717884499</v>
      </c>
    </row>
    <row r="143" spans="1:22" x14ac:dyDescent="0.25">
      <c r="A143" s="9" t="s">
        <v>58</v>
      </c>
      <c r="B143" s="33">
        <v>289479</v>
      </c>
      <c r="C143" s="13">
        <v>46</v>
      </c>
      <c r="D143" s="13">
        <v>531</v>
      </c>
      <c r="E143" s="14">
        <v>120551.42600000004</v>
      </c>
      <c r="F143" s="13">
        <v>77</v>
      </c>
      <c r="G143" s="30">
        <f t="shared" si="20"/>
        <v>1.673913043478261</v>
      </c>
      <c r="H143" s="14">
        <f t="shared" si="21"/>
        <v>2620.6831739130444</v>
      </c>
      <c r="I143" s="14">
        <f t="shared" si="22"/>
        <v>227.02716760828633</v>
      </c>
      <c r="J143" s="14">
        <f t="shared" si="23"/>
        <v>1565.6029350649355</v>
      </c>
      <c r="K143" s="14">
        <f t="shared" si="24"/>
        <v>416.44273332435182</v>
      </c>
      <c r="L143" s="27">
        <f t="shared" si="25"/>
        <v>0.26599511536242698</v>
      </c>
      <c r="M143" s="27">
        <f t="shared" si="26"/>
        <v>0.15890617281391742</v>
      </c>
      <c r="N143" s="14">
        <v>18917.539242744446</v>
      </c>
      <c r="O143" s="14">
        <v>489.5399808883667</v>
      </c>
      <c r="P143" s="14">
        <v>728.79997158050537</v>
      </c>
      <c r="Q143" s="14">
        <v>452.42998433113098</v>
      </c>
      <c r="R143" s="14">
        <v>27713.848802566528</v>
      </c>
      <c r="S143" s="14">
        <f t="shared" si="27"/>
        <v>48302.157982110977</v>
      </c>
      <c r="T143" s="20">
        <f t="shared" si="28"/>
        <v>166.85893616501016</v>
      </c>
      <c r="U143" s="14">
        <v>39548.888223648071</v>
      </c>
      <c r="V143" s="20">
        <f t="shared" si="29"/>
        <v>136.62092318837662</v>
      </c>
    </row>
    <row r="144" spans="1:22" x14ac:dyDescent="0.25">
      <c r="A144" s="9" t="s">
        <v>76</v>
      </c>
      <c r="B144" s="33">
        <v>171776</v>
      </c>
      <c r="C144" s="13">
        <v>38</v>
      </c>
      <c r="D144" s="13">
        <v>698</v>
      </c>
      <c r="E144" s="14">
        <v>107100.96309999999</v>
      </c>
      <c r="F144" s="13">
        <v>67</v>
      </c>
      <c r="G144" s="30">
        <f t="shared" si="20"/>
        <v>1.763157894736842</v>
      </c>
      <c r="H144" s="14">
        <f t="shared" si="21"/>
        <v>2818.446397368421</v>
      </c>
      <c r="I144" s="14">
        <f t="shared" si="22"/>
        <v>153.4397752148997</v>
      </c>
      <c r="J144" s="14">
        <f t="shared" si="23"/>
        <v>1598.5218373134328</v>
      </c>
      <c r="K144" s="14">
        <f t="shared" si="24"/>
        <v>623.49200761456768</v>
      </c>
      <c r="L144" s="27">
        <f t="shared" si="25"/>
        <v>0.39004284649776449</v>
      </c>
      <c r="M144" s="27">
        <f t="shared" si="26"/>
        <v>0.22121833084947837</v>
      </c>
      <c r="N144" s="14">
        <v>4512.1298494338989</v>
      </c>
      <c r="O144" s="14">
        <v>10692.749664306641</v>
      </c>
      <c r="P144" s="14">
        <v>14230.889391899109</v>
      </c>
      <c r="Q144" s="14">
        <v>9510.1596145629883</v>
      </c>
      <c r="R144" s="14">
        <v>14408.849389076233</v>
      </c>
      <c r="S144" s="14">
        <f t="shared" si="27"/>
        <v>53354.77790927887</v>
      </c>
      <c r="T144" s="20">
        <f t="shared" si="28"/>
        <v>310.60670820882348</v>
      </c>
      <c r="U144" s="14">
        <v>37296.578378617764</v>
      </c>
      <c r="V144" s="20">
        <f t="shared" si="29"/>
        <v>217.12333724512015</v>
      </c>
    </row>
    <row r="145" spans="1:22" x14ac:dyDescent="0.25">
      <c r="A145" s="9" t="s">
        <v>59</v>
      </c>
      <c r="B145" s="33">
        <v>199536</v>
      </c>
      <c r="C145" s="13">
        <v>16</v>
      </c>
      <c r="D145" s="13">
        <v>175</v>
      </c>
      <c r="E145" s="14">
        <v>51513.862699999991</v>
      </c>
      <c r="F145" s="13">
        <v>28</v>
      </c>
      <c r="G145" s="30">
        <f t="shared" si="20"/>
        <v>1.75</v>
      </c>
      <c r="H145" s="14">
        <f t="shared" si="21"/>
        <v>3219.6164187499994</v>
      </c>
      <c r="I145" s="14">
        <f t="shared" si="22"/>
        <v>294.36492971428567</v>
      </c>
      <c r="J145" s="14">
        <f t="shared" si="23"/>
        <v>1839.7808107142853</v>
      </c>
      <c r="K145" s="14">
        <f t="shared" si="24"/>
        <v>258.16826387218345</v>
      </c>
      <c r="L145" s="27">
        <f t="shared" si="25"/>
        <v>0.14032555528826879</v>
      </c>
      <c r="M145" s="27">
        <f t="shared" si="26"/>
        <v>8.0186031593296445E-2</v>
      </c>
      <c r="N145" s="14">
        <v>6770.1297883987427</v>
      </c>
      <c r="O145" s="14">
        <v>277.45998382568359</v>
      </c>
      <c r="P145" s="14">
        <v>798.07995414733887</v>
      </c>
      <c r="Q145" s="14">
        <v>779.84997701644897</v>
      </c>
      <c r="R145" s="14">
        <v>21674.558979511261</v>
      </c>
      <c r="S145" s="14">
        <f t="shared" si="27"/>
        <v>30300.078682899475</v>
      </c>
      <c r="T145" s="20">
        <f t="shared" si="28"/>
        <v>151.85269165914659</v>
      </c>
      <c r="U145" s="14">
        <v>37748.448550701141</v>
      </c>
      <c r="V145" s="20">
        <f t="shared" si="29"/>
        <v>189.18114300527796</v>
      </c>
    </row>
    <row r="146" spans="1:22" x14ac:dyDescent="0.25">
      <c r="A146" s="9" t="s">
        <v>207</v>
      </c>
      <c r="B146" s="33">
        <v>255289</v>
      </c>
      <c r="C146" s="13">
        <v>45</v>
      </c>
      <c r="D146" s="13">
        <v>519</v>
      </c>
      <c r="E146" s="14">
        <v>137412.90469999996</v>
      </c>
      <c r="F146" s="13">
        <v>59</v>
      </c>
      <c r="G146" s="30">
        <f t="shared" si="20"/>
        <v>1.3111111111111111</v>
      </c>
      <c r="H146" s="14">
        <f t="shared" si="21"/>
        <v>3053.6201044444433</v>
      </c>
      <c r="I146" s="14">
        <f t="shared" si="22"/>
        <v>264.76474894026967</v>
      </c>
      <c r="J146" s="14">
        <f t="shared" si="23"/>
        <v>2329.0322830508467</v>
      </c>
      <c r="K146" s="14">
        <f t="shared" si="24"/>
        <v>538.2641034278796</v>
      </c>
      <c r="L146" s="27">
        <f t="shared" si="25"/>
        <v>0.23111062364614224</v>
      </c>
      <c r="M146" s="27">
        <f t="shared" si="26"/>
        <v>0.17627081464536271</v>
      </c>
      <c r="N146" s="14">
        <v>12459.529630661011</v>
      </c>
      <c r="O146" s="14">
        <v>0</v>
      </c>
      <c r="P146" s="14">
        <v>14721.289415359497</v>
      </c>
      <c r="Q146" s="14">
        <v>5563.4198226928711</v>
      </c>
      <c r="R146" s="14">
        <v>0</v>
      </c>
      <c r="S146" s="14">
        <f t="shared" si="27"/>
        <v>32744.238868713379</v>
      </c>
      <c r="T146" s="20">
        <f t="shared" si="28"/>
        <v>128.26341467401016</v>
      </c>
      <c r="U146" s="14">
        <v>55293.757714509964</v>
      </c>
      <c r="V146" s="20">
        <f t="shared" si="29"/>
        <v>216.59279371422178</v>
      </c>
    </row>
    <row r="147" spans="1:22" x14ac:dyDescent="0.25">
      <c r="A147" s="9" t="s">
        <v>97</v>
      </c>
      <c r="B147" s="33">
        <v>121911</v>
      </c>
      <c r="C147" s="13">
        <v>16</v>
      </c>
      <c r="D147" s="13">
        <v>139</v>
      </c>
      <c r="E147" s="14">
        <v>47711.236100000002</v>
      </c>
      <c r="F147" s="13">
        <v>23</v>
      </c>
      <c r="G147" s="30">
        <f t="shared" si="20"/>
        <v>1.4375</v>
      </c>
      <c r="H147" s="14">
        <f t="shared" si="21"/>
        <v>2981.9522562500001</v>
      </c>
      <c r="I147" s="14">
        <f t="shared" si="22"/>
        <v>343.24630287769787</v>
      </c>
      <c r="J147" s="14">
        <f t="shared" si="23"/>
        <v>2074.4015695652174</v>
      </c>
      <c r="K147" s="14">
        <f t="shared" si="24"/>
        <v>391.3612069460508</v>
      </c>
      <c r="L147" s="27">
        <f t="shared" si="25"/>
        <v>0.18866222080041997</v>
      </c>
      <c r="M147" s="27">
        <f t="shared" si="26"/>
        <v>0.13124328403507476</v>
      </c>
      <c r="N147" s="14">
        <v>3669.7398376464844</v>
      </c>
      <c r="O147" s="14">
        <v>33.919998168945313</v>
      </c>
      <c r="P147" s="14">
        <v>845.83997917175293</v>
      </c>
      <c r="Q147" s="14">
        <v>442.01998615264893</v>
      </c>
      <c r="R147" s="14">
        <v>247.14999198913574</v>
      </c>
      <c r="S147" s="14">
        <f t="shared" si="27"/>
        <v>5238.6697931289673</v>
      </c>
      <c r="T147" s="20">
        <f t="shared" si="28"/>
        <v>42.971264226599466</v>
      </c>
      <c r="U147" s="14">
        <v>21413.399223804474</v>
      </c>
      <c r="V147" s="20">
        <f t="shared" si="29"/>
        <v>175.64780228038876</v>
      </c>
    </row>
    <row r="148" spans="1:22" x14ac:dyDescent="0.25">
      <c r="A148" s="9" t="s">
        <v>175</v>
      </c>
      <c r="B148" s="33">
        <v>250125</v>
      </c>
      <c r="C148" s="13">
        <v>32</v>
      </c>
      <c r="D148" s="13">
        <v>457</v>
      </c>
      <c r="E148" s="14">
        <v>84971.868900000001</v>
      </c>
      <c r="F148" s="13">
        <v>73</v>
      </c>
      <c r="G148" s="30">
        <f t="shared" si="20"/>
        <v>2.28125</v>
      </c>
      <c r="H148" s="14">
        <f t="shared" si="21"/>
        <v>2655.370903125</v>
      </c>
      <c r="I148" s="14">
        <f t="shared" si="22"/>
        <v>185.93406761487967</v>
      </c>
      <c r="J148" s="14">
        <f t="shared" si="23"/>
        <v>1163.9982041095891</v>
      </c>
      <c r="K148" s="14">
        <f t="shared" si="24"/>
        <v>339.7176167916042</v>
      </c>
      <c r="L148" s="27">
        <f t="shared" si="25"/>
        <v>0.29185407296351823</v>
      </c>
      <c r="M148" s="27">
        <f t="shared" si="26"/>
        <v>0.12793603198400799</v>
      </c>
      <c r="N148" s="14">
        <v>7289.0897262096405</v>
      </c>
      <c r="O148" s="14">
        <v>2199.7898979187012</v>
      </c>
      <c r="P148" s="14">
        <v>5709.9797954559326</v>
      </c>
      <c r="Q148" s="14">
        <v>3745.2698554992676</v>
      </c>
      <c r="R148" s="14">
        <v>1719.2499504089355</v>
      </c>
      <c r="S148" s="14">
        <f t="shared" si="27"/>
        <v>20663.379225492477</v>
      </c>
      <c r="T148" s="20">
        <f t="shared" si="28"/>
        <v>82.612210796571617</v>
      </c>
      <c r="U148" s="14">
        <v>55511.397709369659</v>
      </c>
      <c r="V148" s="20">
        <f t="shared" si="29"/>
        <v>221.93462352571578</v>
      </c>
    </row>
    <row r="149" spans="1:22" x14ac:dyDescent="0.25">
      <c r="A149" s="9" t="s">
        <v>84</v>
      </c>
      <c r="B149" s="33">
        <v>534786</v>
      </c>
      <c r="C149" s="13">
        <v>83</v>
      </c>
      <c r="D149" s="13">
        <v>1064</v>
      </c>
      <c r="E149" s="14">
        <v>173537.82789999997</v>
      </c>
      <c r="F149" s="13">
        <v>164</v>
      </c>
      <c r="G149" s="30">
        <f t="shared" si="20"/>
        <v>1.9759036144578312</v>
      </c>
      <c r="H149" s="14">
        <f t="shared" si="21"/>
        <v>2090.8172036144574</v>
      </c>
      <c r="I149" s="14">
        <f t="shared" si="22"/>
        <v>163.09946231203006</v>
      </c>
      <c r="J149" s="14">
        <f t="shared" si="23"/>
        <v>1058.1574871951218</v>
      </c>
      <c r="K149" s="14">
        <f t="shared" si="24"/>
        <v>324.49957160434263</v>
      </c>
      <c r="L149" s="27">
        <f t="shared" si="25"/>
        <v>0.30666472196355182</v>
      </c>
      <c r="M149" s="27">
        <f t="shared" si="26"/>
        <v>0.15520226782301708</v>
      </c>
      <c r="N149" s="14">
        <v>58362.3278901577</v>
      </c>
      <c r="O149" s="14">
        <v>55080.957622528076</v>
      </c>
      <c r="P149" s="14">
        <v>26883.758940696716</v>
      </c>
      <c r="Q149" s="14">
        <v>82383.46687245369</v>
      </c>
      <c r="R149" s="14">
        <v>2093.3899493217468</v>
      </c>
      <c r="S149" s="14">
        <f t="shared" si="27"/>
        <v>224803.90127515793</v>
      </c>
      <c r="T149" s="20">
        <f t="shared" si="28"/>
        <v>420.36235293212229</v>
      </c>
      <c r="U149" s="14">
        <v>93684.176231771708</v>
      </c>
      <c r="V149" s="20">
        <f t="shared" si="29"/>
        <v>175.18068205183329</v>
      </c>
    </row>
    <row r="150" spans="1:22" x14ac:dyDescent="0.25">
      <c r="A150" s="9" t="s">
        <v>202</v>
      </c>
      <c r="B150" s="33">
        <v>118024</v>
      </c>
      <c r="C150" s="13">
        <v>22</v>
      </c>
      <c r="D150" s="13">
        <v>271</v>
      </c>
      <c r="E150" s="14">
        <v>70594.823000000004</v>
      </c>
      <c r="F150" s="13">
        <v>38</v>
      </c>
      <c r="G150" s="30">
        <f t="shared" si="20"/>
        <v>1.7272727272727273</v>
      </c>
      <c r="H150" s="14">
        <f t="shared" si="21"/>
        <v>3208.855590909091</v>
      </c>
      <c r="I150" s="14">
        <f t="shared" si="22"/>
        <v>260.49750184501846</v>
      </c>
      <c r="J150" s="14">
        <f t="shared" si="23"/>
        <v>1857.7585000000001</v>
      </c>
      <c r="K150" s="14">
        <f t="shared" si="24"/>
        <v>598.13955636141804</v>
      </c>
      <c r="L150" s="27">
        <f t="shared" si="25"/>
        <v>0.32196841320409408</v>
      </c>
      <c r="M150" s="27">
        <f t="shared" si="26"/>
        <v>0.18640276553921237</v>
      </c>
      <c r="N150" s="14">
        <v>10641.669593811035</v>
      </c>
      <c r="O150" s="14">
        <v>17319.189300537109</v>
      </c>
      <c r="P150" s="14">
        <v>17704.809181213379</v>
      </c>
      <c r="Q150" s="14">
        <v>3343.2998313903809</v>
      </c>
      <c r="R150" s="14">
        <v>653.90996551513672</v>
      </c>
      <c r="S150" s="14">
        <f t="shared" si="27"/>
        <v>49662.877872467041</v>
      </c>
      <c r="T150" s="20">
        <f t="shared" si="28"/>
        <v>420.78626273018233</v>
      </c>
      <c r="U150" s="14">
        <v>46547.048319339752</v>
      </c>
      <c r="V150" s="20">
        <f t="shared" si="29"/>
        <v>394.38629701873987</v>
      </c>
    </row>
    <row r="151" spans="1:22" x14ac:dyDescent="0.25">
      <c r="A151" s="9" t="s">
        <v>208</v>
      </c>
      <c r="B151" s="33">
        <v>570792</v>
      </c>
      <c r="C151" s="13">
        <v>124</v>
      </c>
      <c r="D151" s="13">
        <v>1671</v>
      </c>
      <c r="E151" s="14">
        <v>507296.24150000012</v>
      </c>
      <c r="F151" s="13">
        <v>217</v>
      </c>
      <c r="G151" s="30">
        <f t="shared" si="20"/>
        <v>1.75</v>
      </c>
      <c r="H151" s="14">
        <f t="shared" si="21"/>
        <v>4091.0987217741945</v>
      </c>
      <c r="I151" s="14">
        <f t="shared" si="22"/>
        <v>303.5884150209456</v>
      </c>
      <c r="J151" s="14">
        <f t="shared" si="23"/>
        <v>2337.7706981566826</v>
      </c>
      <c r="K151" s="14">
        <f t="shared" si="24"/>
        <v>888.75849959354741</v>
      </c>
      <c r="L151" s="27">
        <f t="shared" si="25"/>
        <v>0.38017351329380927</v>
      </c>
      <c r="M151" s="27">
        <f t="shared" si="26"/>
        <v>0.21724200759646245</v>
      </c>
      <c r="N151" s="14">
        <v>62764.247801780701</v>
      </c>
      <c r="O151" s="14">
        <v>87.299995422363281</v>
      </c>
      <c r="P151" s="14">
        <v>53538.777665138245</v>
      </c>
      <c r="Q151" s="14">
        <v>7178.4797117710114</v>
      </c>
      <c r="R151" s="14">
        <v>3335.219874382019</v>
      </c>
      <c r="S151" s="14">
        <f t="shared" si="27"/>
        <v>126904.02504849434</v>
      </c>
      <c r="T151" s="20">
        <f t="shared" si="28"/>
        <v>222.32971914198924</v>
      </c>
      <c r="U151" s="14">
        <v>181789.64250326157</v>
      </c>
      <c r="V151" s="20">
        <f t="shared" si="29"/>
        <v>318.4866685294495</v>
      </c>
    </row>
    <row r="152" spans="1:22" x14ac:dyDescent="0.25">
      <c r="A152" s="9" t="s">
        <v>117</v>
      </c>
      <c r="B152" s="33">
        <v>298183</v>
      </c>
      <c r="C152" s="13">
        <v>52</v>
      </c>
      <c r="D152" s="13">
        <v>598</v>
      </c>
      <c r="E152" s="14">
        <v>123431.33960000008</v>
      </c>
      <c r="F152" s="13">
        <v>107</v>
      </c>
      <c r="G152" s="30">
        <f t="shared" si="20"/>
        <v>2.0576923076923075</v>
      </c>
      <c r="H152" s="14">
        <f t="shared" si="21"/>
        <v>2373.6796076923092</v>
      </c>
      <c r="I152" s="14">
        <f t="shared" si="22"/>
        <v>206.4069224080269</v>
      </c>
      <c r="J152" s="14">
        <f t="shared" si="23"/>
        <v>1153.5639214953278</v>
      </c>
      <c r="K152" s="14">
        <f t="shared" si="24"/>
        <v>413.94492509633375</v>
      </c>
      <c r="L152" s="27">
        <f t="shared" si="25"/>
        <v>0.35884004118276364</v>
      </c>
      <c r="M152" s="27">
        <f t="shared" si="26"/>
        <v>0.17438955272433371</v>
      </c>
      <c r="N152" s="14">
        <v>10214.019620895386</v>
      </c>
      <c r="O152" s="14">
        <v>63912.197299957275</v>
      </c>
      <c r="P152" s="14">
        <v>16544.169427871704</v>
      </c>
      <c r="Q152" s="14">
        <v>1239.9499652385712</v>
      </c>
      <c r="R152" s="14">
        <v>1825.4499216079712</v>
      </c>
      <c r="S152" s="14">
        <f t="shared" si="27"/>
        <v>93735.786235570908</v>
      </c>
      <c r="T152" s="20">
        <f t="shared" si="28"/>
        <v>314.35657376701863</v>
      </c>
      <c r="U152" s="14">
        <v>122795.09496307373</v>
      </c>
      <c r="V152" s="20">
        <f t="shared" si="29"/>
        <v>411.81118629524065</v>
      </c>
    </row>
    <row r="153" spans="1:22" x14ac:dyDescent="0.25">
      <c r="A153" s="9" t="s">
        <v>265</v>
      </c>
      <c r="B153" s="33">
        <v>143976</v>
      </c>
      <c r="C153" s="13">
        <v>19</v>
      </c>
      <c r="D153" s="13">
        <v>242</v>
      </c>
      <c r="E153" s="14">
        <v>78647.311400000021</v>
      </c>
      <c r="F153" s="13">
        <v>34</v>
      </c>
      <c r="G153" s="30">
        <f t="shared" si="20"/>
        <v>1.7894736842105263</v>
      </c>
      <c r="H153" s="14">
        <f t="shared" si="21"/>
        <v>4139.3321789473694</v>
      </c>
      <c r="I153" s="14">
        <f t="shared" si="22"/>
        <v>324.98889008264473</v>
      </c>
      <c r="J153" s="14">
        <f t="shared" si="23"/>
        <v>2313.1562176470593</v>
      </c>
      <c r="K153" s="14">
        <f t="shared" si="24"/>
        <v>546.25292687670185</v>
      </c>
      <c r="L153" s="27">
        <f t="shared" si="25"/>
        <v>0.23615046952269822</v>
      </c>
      <c r="M153" s="27">
        <f t="shared" si="26"/>
        <v>0.1319664388509196</v>
      </c>
      <c r="N153" s="14">
        <v>2459.4599151611328</v>
      </c>
      <c r="O153" s="14">
        <v>11.479999542236328</v>
      </c>
      <c r="P153" s="14">
        <v>319.19998836517334</v>
      </c>
      <c r="Q153" s="14">
        <v>24.509998321533203</v>
      </c>
      <c r="R153" s="14">
        <v>0</v>
      </c>
      <c r="S153" s="14">
        <f t="shared" si="27"/>
        <v>2814.6499013900757</v>
      </c>
      <c r="T153" s="20">
        <f t="shared" si="28"/>
        <v>19.54943811044949</v>
      </c>
      <c r="U153" s="14">
        <v>17949.149244308472</v>
      </c>
      <c r="V153" s="20">
        <f t="shared" si="29"/>
        <v>124.6676476934244</v>
      </c>
    </row>
    <row r="154" spans="1:22" x14ac:dyDescent="0.25">
      <c r="A154" s="9" t="s">
        <v>85</v>
      </c>
      <c r="B154" s="33">
        <v>236045</v>
      </c>
      <c r="C154" s="13">
        <v>42</v>
      </c>
      <c r="D154" s="13">
        <v>463</v>
      </c>
      <c r="E154" s="14">
        <v>136655.40969999999</v>
      </c>
      <c r="F154" s="13">
        <v>85</v>
      </c>
      <c r="G154" s="30">
        <f t="shared" si="20"/>
        <v>2.0238095238095237</v>
      </c>
      <c r="H154" s="14">
        <f t="shared" si="21"/>
        <v>3253.7002309523805</v>
      </c>
      <c r="I154" s="14">
        <f t="shared" si="22"/>
        <v>295.15207278617709</v>
      </c>
      <c r="J154" s="14">
        <f t="shared" si="23"/>
        <v>1607.7107023529411</v>
      </c>
      <c r="K154" s="14">
        <f t="shared" si="24"/>
        <v>578.93795547459172</v>
      </c>
      <c r="L154" s="27">
        <f t="shared" si="25"/>
        <v>0.36010082823190498</v>
      </c>
      <c r="M154" s="27">
        <f t="shared" si="26"/>
        <v>0.17793217394988245</v>
      </c>
      <c r="N154" s="14">
        <v>2317.3799343109131</v>
      </c>
      <c r="O154" s="14">
        <v>40977.608438491821</v>
      </c>
      <c r="P154" s="14">
        <v>1536.3899383544922</v>
      </c>
      <c r="Q154" s="14">
        <v>1464.2799415588379</v>
      </c>
      <c r="R154" s="14">
        <v>2669.9698963165283</v>
      </c>
      <c r="S154" s="14">
        <f t="shared" si="27"/>
        <v>48965.628149032593</v>
      </c>
      <c r="T154" s="20">
        <f t="shared" si="28"/>
        <v>207.44192060426019</v>
      </c>
      <c r="U154" s="14">
        <v>44583.118128299713</v>
      </c>
      <c r="V154" s="20">
        <f t="shared" si="29"/>
        <v>188.87550309601863</v>
      </c>
    </row>
    <row r="155" spans="1:22" x14ac:dyDescent="0.25">
      <c r="A155" s="9" t="s">
        <v>233</v>
      </c>
      <c r="B155" s="33">
        <v>544561</v>
      </c>
      <c r="C155" s="13">
        <v>172</v>
      </c>
      <c r="D155" s="13">
        <v>2190</v>
      </c>
      <c r="E155" s="14">
        <v>502907.85800000012</v>
      </c>
      <c r="F155" s="13">
        <v>283</v>
      </c>
      <c r="G155" s="30">
        <f t="shared" si="20"/>
        <v>1.6453488372093024</v>
      </c>
      <c r="H155" s="14">
        <f t="shared" si="21"/>
        <v>2923.8828953488378</v>
      </c>
      <c r="I155" s="14">
        <f t="shared" si="22"/>
        <v>229.63829132420096</v>
      </c>
      <c r="J155" s="14">
        <f t="shared" si="23"/>
        <v>1777.059568904594</v>
      </c>
      <c r="K155" s="14">
        <f t="shared" si="24"/>
        <v>923.5106039543781</v>
      </c>
      <c r="L155" s="27">
        <f t="shared" si="25"/>
        <v>0.51968466342613584</v>
      </c>
      <c r="M155" s="27">
        <f t="shared" si="26"/>
        <v>0.3158507495028105</v>
      </c>
      <c r="N155" s="14">
        <v>7772.3697447776794</v>
      </c>
      <c r="O155" s="14">
        <v>15979.859432220459</v>
      </c>
      <c r="P155" s="14">
        <v>21161.559294939041</v>
      </c>
      <c r="Q155" s="14">
        <v>5423.4498335123062</v>
      </c>
      <c r="R155" s="14">
        <v>6188.6496951580048</v>
      </c>
      <c r="S155" s="14">
        <f t="shared" si="27"/>
        <v>56525.888000607491</v>
      </c>
      <c r="T155" s="20">
        <f t="shared" si="28"/>
        <v>103.80083774013836</v>
      </c>
      <c r="U155" s="14">
        <v>128043.03516292572</v>
      </c>
      <c r="V155" s="20">
        <f t="shared" si="29"/>
        <v>235.13074781874889</v>
      </c>
    </row>
    <row r="156" spans="1:22" x14ac:dyDescent="0.25">
      <c r="A156" s="9" t="s">
        <v>150</v>
      </c>
      <c r="B156" s="33">
        <v>174605</v>
      </c>
      <c r="C156" s="13">
        <v>38</v>
      </c>
      <c r="D156" s="13">
        <v>629</v>
      </c>
      <c r="E156" s="14">
        <v>94576.537499999977</v>
      </c>
      <c r="F156" s="13">
        <v>66</v>
      </c>
      <c r="G156" s="30">
        <f t="shared" si="20"/>
        <v>1.736842105263158</v>
      </c>
      <c r="H156" s="14">
        <f t="shared" si="21"/>
        <v>2488.8562499999994</v>
      </c>
      <c r="I156" s="14">
        <f t="shared" si="22"/>
        <v>150.36015500794909</v>
      </c>
      <c r="J156" s="14">
        <f t="shared" si="23"/>
        <v>1432.9778409090904</v>
      </c>
      <c r="K156" s="14">
        <f t="shared" si="24"/>
        <v>541.65996105495253</v>
      </c>
      <c r="L156" s="27">
        <f t="shared" si="25"/>
        <v>0.37799604822313221</v>
      </c>
      <c r="M156" s="27">
        <f t="shared" si="26"/>
        <v>0.21763408837089432</v>
      </c>
      <c r="N156" s="14">
        <v>2004.5399055480957</v>
      </c>
      <c r="O156" s="14">
        <v>69.799995422363281</v>
      </c>
      <c r="P156" s="14">
        <v>11239.749444961548</v>
      </c>
      <c r="Q156" s="14">
        <v>2.2299997806549072</v>
      </c>
      <c r="R156" s="14">
        <v>23.419998168945313</v>
      </c>
      <c r="S156" s="14">
        <f t="shared" si="27"/>
        <v>13339.739343881607</v>
      </c>
      <c r="T156" s="20">
        <f t="shared" si="28"/>
        <v>76.399526610816466</v>
      </c>
      <c r="U156" s="14">
        <v>23613.058883190155</v>
      </c>
      <c r="V156" s="20">
        <f t="shared" si="29"/>
        <v>135.23701430766678</v>
      </c>
    </row>
    <row r="157" spans="1:22" x14ac:dyDescent="0.25">
      <c r="A157" s="9" t="s">
        <v>237</v>
      </c>
      <c r="B157" s="33">
        <v>281764</v>
      </c>
      <c r="C157" s="13">
        <v>63</v>
      </c>
      <c r="D157" s="13">
        <v>722</v>
      </c>
      <c r="E157" s="14">
        <v>195427.05739999999</v>
      </c>
      <c r="F157" s="13">
        <v>119</v>
      </c>
      <c r="G157" s="30">
        <f t="shared" si="20"/>
        <v>1.8888888888888888</v>
      </c>
      <c r="H157" s="14">
        <f t="shared" si="21"/>
        <v>3102.016784126984</v>
      </c>
      <c r="I157" s="14">
        <f t="shared" si="22"/>
        <v>270.6745947368421</v>
      </c>
      <c r="J157" s="14">
        <f t="shared" si="23"/>
        <v>1642.2441798319328</v>
      </c>
      <c r="K157" s="14">
        <f t="shared" si="24"/>
        <v>693.58419599381034</v>
      </c>
      <c r="L157" s="27">
        <f t="shared" si="25"/>
        <v>0.42233926264533439</v>
      </c>
      <c r="M157" s="27">
        <f t="shared" si="26"/>
        <v>0.22359137434164761</v>
      </c>
      <c r="N157" s="14">
        <v>44289.648633480072</v>
      </c>
      <c r="O157" s="14">
        <v>2723.6999282836914</v>
      </c>
      <c r="P157" s="14">
        <v>52054.567985534668</v>
      </c>
      <c r="Q157" s="14">
        <v>2799.9399185180664</v>
      </c>
      <c r="R157" s="14">
        <v>2692.5399017333984</v>
      </c>
      <c r="S157" s="14">
        <f t="shared" si="27"/>
        <v>104560.3963675499</v>
      </c>
      <c r="T157" s="20">
        <f t="shared" si="28"/>
        <v>371.09210675441113</v>
      </c>
      <c r="U157" s="14">
        <v>92066.256272792816</v>
      </c>
      <c r="V157" s="20">
        <f t="shared" si="29"/>
        <v>326.74953604006475</v>
      </c>
    </row>
    <row r="158" spans="1:22" x14ac:dyDescent="0.25">
      <c r="A158" s="9" t="s">
        <v>118</v>
      </c>
      <c r="B158" s="33">
        <v>211331</v>
      </c>
      <c r="C158" s="13">
        <v>34</v>
      </c>
      <c r="D158" s="13">
        <v>381</v>
      </c>
      <c r="E158" s="14">
        <v>94946.955499999982</v>
      </c>
      <c r="F158" s="13">
        <v>54</v>
      </c>
      <c r="G158" s="30">
        <f t="shared" si="20"/>
        <v>1.588235294117647</v>
      </c>
      <c r="H158" s="14">
        <f t="shared" si="21"/>
        <v>2792.5575147058817</v>
      </c>
      <c r="I158" s="14">
        <f t="shared" si="22"/>
        <v>249.20460761154851</v>
      </c>
      <c r="J158" s="14">
        <f t="shared" si="23"/>
        <v>1758.2769537037034</v>
      </c>
      <c r="K158" s="14">
        <f t="shared" si="24"/>
        <v>449.28077518206032</v>
      </c>
      <c r="L158" s="27">
        <f t="shared" si="25"/>
        <v>0.25552332596732141</v>
      </c>
      <c r="M158" s="27">
        <f t="shared" si="26"/>
        <v>0.16088505709053572</v>
      </c>
      <c r="N158" s="14">
        <v>18070.649392127991</v>
      </c>
      <c r="O158" s="14">
        <v>34502.148603439331</v>
      </c>
      <c r="P158" s="14">
        <v>8031.5896763801575</v>
      </c>
      <c r="Q158" s="14">
        <v>4269.2398064136505</v>
      </c>
      <c r="R158" s="14">
        <v>205.31998443603516</v>
      </c>
      <c r="S158" s="14">
        <f t="shared" si="27"/>
        <v>65078.947462797165</v>
      </c>
      <c r="T158" s="20">
        <f t="shared" si="28"/>
        <v>307.94794641012049</v>
      </c>
      <c r="U158" s="14">
        <v>53363.367693901062</v>
      </c>
      <c r="V158" s="20">
        <f t="shared" si="29"/>
        <v>252.51083699930945</v>
      </c>
    </row>
    <row r="159" spans="1:22" x14ac:dyDescent="0.25">
      <c r="A159" s="9" t="s">
        <v>275</v>
      </c>
      <c r="B159" s="33">
        <v>208997</v>
      </c>
      <c r="C159" s="13">
        <v>36</v>
      </c>
      <c r="D159" s="13">
        <v>702</v>
      </c>
      <c r="E159" s="14">
        <v>94051.996300000013</v>
      </c>
      <c r="F159" s="13">
        <v>60</v>
      </c>
      <c r="G159" s="30">
        <f t="shared" si="20"/>
        <v>1.6666666666666667</v>
      </c>
      <c r="H159" s="14">
        <f t="shared" si="21"/>
        <v>2612.5554527777781</v>
      </c>
      <c r="I159" s="14">
        <f t="shared" si="22"/>
        <v>133.97720270655273</v>
      </c>
      <c r="J159" s="14">
        <f t="shared" si="23"/>
        <v>1567.5332716666669</v>
      </c>
      <c r="K159" s="14">
        <f t="shared" si="24"/>
        <v>450.01601123461109</v>
      </c>
      <c r="L159" s="27">
        <f t="shared" si="25"/>
        <v>0.28708546055685008</v>
      </c>
      <c r="M159" s="27">
        <f t="shared" si="26"/>
        <v>0.17225127633411005</v>
      </c>
      <c r="N159" s="14">
        <v>50270.668033599854</v>
      </c>
      <c r="O159" s="14">
        <v>5965.5797176361084</v>
      </c>
      <c r="P159" s="14">
        <v>8743.5496501922607</v>
      </c>
      <c r="Q159" s="14">
        <v>11270.339512109756</v>
      </c>
      <c r="R159" s="14">
        <v>2645.059907913208</v>
      </c>
      <c r="S159" s="14">
        <f t="shared" si="27"/>
        <v>78895.196821451187</v>
      </c>
      <c r="T159" s="20">
        <f t="shared" si="28"/>
        <v>377.49439858682746</v>
      </c>
      <c r="U159" s="14">
        <v>62820.337387084961</v>
      </c>
      <c r="V159" s="20">
        <f t="shared" si="29"/>
        <v>300.58009151846659</v>
      </c>
    </row>
    <row r="160" spans="1:22" x14ac:dyDescent="0.25">
      <c r="A160" s="9" t="s">
        <v>234</v>
      </c>
      <c r="B160" s="33">
        <v>257452</v>
      </c>
      <c r="C160" s="13">
        <v>27</v>
      </c>
      <c r="D160" s="13">
        <v>933</v>
      </c>
      <c r="E160" s="14">
        <v>108634.48770000001</v>
      </c>
      <c r="F160" s="13">
        <v>54</v>
      </c>
      <c r="G160" s="30">
        <f t="shared" si="20"/>
        <v>2</v>
      </c>
      <c r="H160" s="14">
        <f t="shared" si="21"/>
        <v>4023.4995444444448</v>
      </c>
      <c r="I160" s="14">
        <f t="shared" si="22"/>
        <v>116.43567813504825</v>
      </c>
      <c r="J160" s="14">
        <f t="shared" si="23"/>
        <v>2011.7497722222224</v>
      </c>
      <c r="K160" s="14">
        <f t="shared" si="24"/>
        <v>421.96016228267797</v>
      </c>
      <c r="L160" s="27">
        <f t="shared" si="25"/>
        <v>0.2097478364899088</v>
      </c>
      <c r="M160" s="27">
        <f t="shared" si="26"/>
        <v>0.1048739182449544</v>
      </c>
      <c r="N160" s="14">
        <v>2331.0399293899536</v>
      </c>
      <c r="O160" s="14">
        <v>31942.938642501831</v>
      </c>
      <c r="P160" s="14">
        <v>2156.0699288845062</v>
      </c>
      <c r="Q160" s="14">
        <v>1569.2899513244629</v>
      </c>
      <c r="R160" s="14">
        <v>6546.8897681236267</v>
      </c>
      <c r="S160" s="14">
        <f t="shared" si="27"/>
        <v>44546.22822022438</v>
      </c>
      <c r="T160" s="20">
        <f t="shared" si="28"/>
        <v>173.02731468477378</v>
      </c>
      <c r="U160" s="14">
        <v>76534.916711807251</v>
      </c>
      <c r="V160" s="20">
        <f t="shared" si="29"/>
        <v>297.27839252290624</v>
      </c>
    </row>
    <row r="161" spans="1:22" x14ac:dyDescent="0.25">
      <c r="A161" s="9" t="s">
        <v>243</v>
      </c>
      <c r="B161" s="33">
        <v>200403</v>
      </c>
      <c r="C161" s="13">
        <v>47</v>
      </c>
      <c r="D161" s="13">
        <v>500</v>
      </c>
      <c r="E161" s="14">
        <v>152410.52560000002</v>
      </c>
      <c r="F161" s="13">
        <v>60</v>
      </c>
      <c r="G161" s="30">
        <f t="shared" si="20"/>
        <v>1.2765957446808511</v>
      </c>
      <c r="H161" s="14">
        <f t="shared" si="21"/>
        <v>3242.7771404255323</v>
      </c>
      <c r="I161" s="14">
        <f t="shared" si="22"/>
        <v>304.82105120000006</v>
      </c>
      <c r="J161" s="14">
        <f t="shared" si="23"/>
        <v>2540.1754266666671</v>
      </c>
      <c r="K161" s="14">
        <f t="shared" si="24"/>
        <v>760.52017983762732</v>
      </c>
      <c r="L161" s="27">
        <f t="shared" si="25"/>
        <v>0.29939671561802966</v>
      </c>
      <c r="M161" s="27">
        <f t="shared" si="26"/>
        <v>0.23452742723412326</v>
      </c>
      <c r="N161" s="14">
        <v>6388.969747543335</v>
      </c>
      <c r="O161" s="14">
        <v>34142.858680725098</v>
      </c>
      <c r="P161" s="14">
        <v>6185.2297558784485</v>
      </c>
      <c r="Q161" s="14">
        <v>4949.3598005771637</v>
      </c>
      <c r="R161" s="14">
        <v>1061.2299518585205</v>
      </c>
      <c r="S161" s="14">
        <f t="shared" si="27"/>
        <v>52727.647936582565</v>
      </c>
      <c r="T161" s="20">
        <f t="shared" si="28"/>
        <v>263.10807690794331</v>
      </c>
      <c r="U161" s="14">
        <v>43741.83812713623</v>
      </c>
      <c r="V161" s="20">
        <f t="shared" si="29"/>
        <v>218.26937783933491</v>
      </c>
    </row>
    <row r="162" spans="1:22" x14ac:dyDescent="0.25">
      <c r="A162" s="9" t="s">
        <v>111</v>
      </c>
      <c r="B162" s="33">
        <v>156656</v>
      </c>
      <c r="C162" s="13">
        <v>16</v>
      </c>
      <c r="D162" s="13">
        <v>288</v>
      </c>
      <c r="E162" s="14">
        <v>52498.2235</v>
      </c>
      <c r="F162" s="13">
        <v>34</v>
      </c>
      <c r="G162" s="30">
        <f t="shared" si="20"/>
        <v>2.125</v>
      </c>
      <c r="H162" s="14">
        <f t="shared" si="21"/>
        <v>3281.13896875</v>
      </c>
      <c r="I162" s="14">
        <f t="shared" si="22"/>
        <v>182.28549826388888</v>
      </c>
      <c r="J162" s="14">
        <f t="shared" si="23"/>
        <v>1544.0653970588235</v>
      </c>
      <c r="K162" s="14">
        <f t="shared" si="24"/>
        <v>335.11786015218058</v>
      </c>
      <c r="L162" s="27">
        <f t="shared" si="25"/>
        <v>0.21703605351853741</v>
      </c>
      <c r="M162" s="27">
        <f t="shared" si="26"/>
        <v>0.1021346134204882</v>
      </c>
      <c r="N162" s="14">
        <v>7236.8097276687622</v>
      </c>
      <c r="O162" s="14">
        <v>22106.06908416748</v>
      </c>
      <c r="P162" s="14">
        <v>9876.9495754241943</v>
      </c>
      <c r="Q162" s="14">
        <v>2043.0399188995361</v>
      </c>
      <c r="R162" s="14">
        <v>2057.5498878955841</v>
      </c>
      <c r="S162" s="14">
        <f t="shared" si="27"/>
        <v>43320.418194055557</v>
      </c>
      <c r="T162" s="20">
        <f t="shared" si="28"/>
        <v>276.53213534148426</v>
      </c>
      <c r="U162" s="14">
        <v>39671.088315963745</v>
      </c>
      <c r="V162" s="20">
        <f t="shared" si="29"/>
        <v>253.23695432006272</v>
      </c>
    </row>
    <row r="163" spans="1:22" x14ac:dyDescent="0.25">
      <c r="A163" s="9" t="s">
        <v>176</v>
      </c>
      <c r="B163" s="33">
        <v>166928</v>
      </c>
      <c r="C163" s="13">
        <v>25</v>
      </c>
      <c r="D163" s="13">
        <v>409</v>
      </c>
      <c r="E163" s="14">
        <v>75300.822199999995</v>
      </c>
      <c r="F163" s="13">
        <v>65</v>
      </c>
      <c r="G163" s="30">
        <f t="shared" si="20"/>
        <v>2.6</v>
      </c>
      <c r="H163" s="14">
        <f t="shared" si="21"/>
        <v>3012.0328879999997</v>
      </c>
      <c r="I163" s="14">
        <f t="shared" si="22"/>
        <v>184.10958973105133</v>
      </c>
      <c r="J163" s="14">
        <f t="shared" si="23"/>
        <v>1158.4741876923076</v>
      </c>
      <c r="K163" s="14">
        <f t="shared" si="24"/>
        <v>451.09761214415795</v>
      </c>
      <c r="L163" s="27">
        <f t="shared" si="25"/>
        <v>0.38938943736221604</v>
      </c>
      <c r="M163" s="27">
        <f t="shared" si="26"/>
        <v>0.14976516821623695</v>
      </c>
      <c r="N163" s="14">
        <v>159</v>
      </c>
      <c r="O163" s="14">
        <v>269.92998504638672</v>
      </c>
      <c r="P163" s="14">
        <v>515.63998985290527</v>
      </c>
      <c r="Q163" s="14">
        <v>95.699995040893555</v>
      </c>
      <c r="R163" s="14">
        <v>119.49999237060547</v>
      </c>
      <c r="S163" s="14">
        <f t="shared" si="27"/>
        <v>1159.769962310791</v>
      </c>
      <c r="T163" s="20">
        <f t="shared" si="28"/>
        <v>6.947725739904576</v>
      </c>
      <c r="U163" s="14">
        <v>14546.759404182434</v>
      </c>
      <c r="V163" s="20">
        <f t="shared" si="29"/>
        <v>87.143914766740352</v>
      </c>
    </row>
    <row r="164" spans="1:22" x14ac:dyDescent="0.25">
      <c r="A164" s="9" t="s">
        <v>138</v>
      </c>
      <c r="B164" s="33">
        <v>223981</v>
      </c>
      <c r="C164" s="13">
        <v>31</v>
      </c>
      <c r="D164" s="13">
        <v>458</v>
      </c>
      <c r="E164" s="14">
        <v>85477.599800000025</v>
      </c>
      <c r="F164" s="13">
        <v>64</v>
      </c>
      <c r="G164" s="30">
        <f t="shared" si="20"/>
        <v>2.064516129032258</v>
      </c>
      <c r="H164" s="14">
        <f t="shared" si="21"/>
        <v>2757.341929032259</v>
      </c>
      <c r="I164" s="14">
        <f t="shared" si="22"/>
        <v>186.63231397379917</v>
      </c>
      <c r="J164" s="14">
        <f t="shared" si="23"/>
        <v>1335.5874968750004</v>
      </c>
      <c r="K164" s="14">
        <f t="shared" si="24"/>
        <v>381.62879797840009</v>
      </c>
      <c r="L164" s="27">
        <f t="shared" si="25"/>
        <v>0.28573852246395898</v>
      </c>
      <c r="M164" s="27">
        <f t="shared" si="26"/>
        <v>0.13840459681848014</v>
      </c>
      <c r="N164" s="14">
        <v>458.25999522209167</v>
      </c>
      <c r="O164" s="14">
        <v>0</v>
      </c>
      <c r="P164" s="14">
        <v>596.22996044158936</v>
      </c>
      <c r="Q164" s="14">
        <v>21.239999771118164</v>
      </c>
      <c r="R164" s="14">
        <v>115.55999374389648</v>
      </c>
      <c r="S164" s="14">
        <f t="shared" si="27"/>
        <v>1191.2899491786957</v>
      </c>
      <c r="T164" s="20">
        <f t="shared" si="28"/>
        <v>5.3187098422575829</v>
      </c>
      <c r="U164" s="14">
        <v>63449.057094097137</v>
      </c>
      <c r="V164" s="20">
        <f t="shared" si="29"/>
        <v>283.27874727810456</v>
      </c>
    </row>
    <row r="165" spans="1:22" x14ac:dyDescent="0.25">
      <c r="A165" s="9" t="s">
        <v>266</v>
      </c>
      <c r="B165" s="33">
        <v>128033</v>
      </c>
      <c r="C165" s="13">
        <v>10</v>
      </c>
      <c r="D165" s="13">
        <v>141</v>
      </c>
      <c r="E165" s="14">
        <v>37260.240099999995</v>
      </c>
      <c r="F165" s="13">
        <v>16</v>
      </c>
      <c r="G165" s="30">
        <f t="shared" si="20"/>
        <v>1.6</v>
      </c>
      <c r="H165" s="14">
        <f t="shared" si="21"/>
        <v>3726.0240099999996</v>
      </c>
      <c r="I165" s="14">
        <f t="shared" si="22"/>
        <v>264.25702198581558</v>
      </c>
      <c r="J165" s="14">
        <f t="shared" si="23"/>
        <v>2328.7650062499997</v>
      </c>
      <c r="K165" s="14">
        <f t="shared" si="24"/>
        <v>291.02059703357725</v>
      </c>
      <c r="L165" s="27">
        <f t="shared" si="25"/>
        <v>0.1249677817437692</v>
      </c>
      <c r="M165" s="27">
        <f t="shared" si="26"/>
        <v>7.8104863589855744E-2</v>
      </c>
      <c r="N165" s="14">
        <v>2077.2599177360535</v>
      </c>
      <c r="O165" s="14">
        <v>4580.4498252868652</v>
      </c>
      <c r="P165" s="14">
        <v>236.85999584197998</v>
      </c>
      <c r="Q165" s="14">
        <v>29.519998550415039</v>
      </c>
      <c r="R165" s="14">
        <v>1572.4099807739258</v>
      </c>
      <c r="S165" s="14">
        <f t="shared" si="27"/>
        <v>8496.4997181892395</v>
      </c>
      <c r="T165" s="20">
        <f t="shared" si="28"/>
        <v>66.361795148041836</v>
      </c>
      <c r="U165" s="14">
        <v>15461.599319934845</v>
      </c>
      <c r="V165" s="20">
        <f t="shared" si="29"/>
        <v>120.76261057645175</v>
      </c>
    </row>
    <row r="166" spans="1:22" x14ac:dyDescent="0.25">
      <c r="A166" s="9" t="s">
        <v>192</v>
      </c>
      <c r="B166" s="33">
        <v>153503</v>
      </c>
      <c r="C166" s="13">
        <v>45</v>
      </c>
      <c r="D166" s="13">
        <v>468</v>
      </c>
      <c r="E166" s="14">
        <v>131422.51899999997</v>
      </c>
      <c r="F166" s="13">
        <v>85</v>
      </c>
      <c r="G166" s="30">
        <f t="shared" si="20"/>
        <v>1.8888888888888888</v>
      </c>
      <c r="H166" s="14">
        <f t="shared" si="21"/>
        <v>2920.5004222222215</v>
      </c>
      <c r="I166" s="14">
        <f t="shared" si="22"/>
        <v>280.8173482905982</v>
      </c>
      <c r="J166" s="14">
        <f t="shared" si="23"/>
        <v>1546.1472823529409</v>
      </c>
      <c r="K166" s="14">
        <f t="shared" si="24"/>
        <v>856.15602952385279</v>
      </c>
      <c r="L166" s="27">
        <f t="shared" si="25"/>
        <v>0.55373510615427712</v>
      </c>
      <c r="M166" s="27">
        <f t="shared" si="26"/>
        <v>0.29315387972873497</v>
      </c>
      <c r="N166" s="14">
        <v>1422.2999153137207</v>
      </c>
      <c r="O166" s="14">
        <v>15136.069267272949</v>
      </c>
      <c r="P166" s="14">
        <v>11825.559592247009</v>
      </c>
      <c r="Q166" s="14">
        <v>216.33999300003052</v>
      </c>
      <c r="R166" s="14">
        <v>3683.0299053192139</v>
      </c>
      <c r="S166" s="14">
        <f t="shared" si="27"/>
        <v>32283.298673152924</v>
      </c>
      <c r="T166" s="20">
        <f t="shared" si="28"/>
        <v>210.3105390328067</v>
      </c>
      <c r="U166" s="14">
        <v>20527.649197101593</v>
      </c>
      <c r="V166" s="20">
        <f t="shared" si="29"/>
        <v>133.72800008535074</v>
      </c>
    </row>
    <row r="167" spans="1:22" x14ac:dyDescent="0.25">
      <c r="A167" s="9" t="s">
        <v>168</v>
      </c>
      <c r="B167" s="33">
        <v>290416</v>
      </c>
      <c r="C167" s="13">
        <v>67</v>
      </c>
      <c r="D167" s="13">
        <v>685</v>
      </c>
      <c r="E167" s="14">
        <v>183675.6506000002</v>
      </c>
      <c r="F167" s="13">
        <v>132</v>
      </c>
      <c r="G167" s="30">
        <f t="shared" si="20"/>
        <v>1.9701492537313432</v>
      </c>
      <c r="H167" s="14">
        <f t="shared" si="21"/>
        <v>2741.4276208955253</v>
      </c>
      <c r="I167" s="14">
        <f t="shared" si="22"/>
        <v>268.13963591240906</v>
      </c>
      <c r="J167" s="14">
        <f t="shared" si="23"/>
        <v>1391.4822015151531</v>
      </c>
      <c r="K167" s="14">
        <f t="shared" si="24"/>
        <v>632.45706366040508</v>
      </c>
      <c r="L167" s="27">
        <f t="shared" si="25"/>
        <v>0.45452041209850697</v>
      </c>
      <c r="M167" s="27">
        <f t="shared" si="26"/>
        <v>0.23070354250454519</v>
      </c>
      <c r="N167" s="14">
        <v>5995.7698268890381</v>
      </c>
      <c r="O167" s="14">
        <v>14296.539329528809</v>
      </c>
      <c r="P167" s="14">
        <v>12961.80952835083</v>
      </c>
      <c r="Q167" s="14">
        <v>3086.3599398136139</v>
      </c>
      <c r="R167" s="14">
        <v>6940.4397344589233</v>
      </c>
      <c r="S167" s="14">
        <f t="shared" si="27"/>
        <v>43280.918359041214</v>
      </c>
      <c r="T167" s="20">
        <f t="shared" si="28"/>
        <v>149.03076400419127</v>
      </c>
      <c r="U167" s="14">
        <v>26305.528923988342</v>
      </c>
      <c r="V167" s="20">
        <f t="shared" si="29"/>
        <v>90.578786719699821</v>
      </c>
    </row>
    <row r="168" spans="1:22" x14ac:dyDescent="0.25">
      <c r="A168" s="9" t="s">
        <v>162</v>
      </c>
      <c r="B168" s="33">
        <v>154535</v>
      </c>
      <c r="C168" s="13">
        <v>30</v>
      </c>
      <c r="D168" s="13">
        <v>441</v>
      </c>
      <c r="E168" s="14">
        <v>45310.735899999992</v>
      </c>
      <c r="F168" s="13">
        <v>53</v>
      </c>
      <c r="G168" s="30">
        <f t="shared" si="20"/>
        <v>1.7666666666666666</v>
      </c>
      <c r="H168" s="14">
        <f t="shared" si="21"/>
        <v>1510.3578633333332</v>
      </c>
      <c r="I168" s="14">
        <f t="shared" si="22"/>
        <v>102.74543287981858</v>
      </c>
      <c r="J168" s="14">
        <f t="shared" si="23"/>
        <v>854.91954528301869</v>
      </c>
      <c r="K168" s="14">
        <f t="shared" si="24"/>
        <v>293.20694923480113</v>
      </c>
      <c r="L168" s="27">
        <f t="shared" si="25"/>
        <v>0.34296437700197369</v>
      </c>
      <c r="M168" s="27">
        <f t="shared" si="26"/>
        <v>0.19413077943507945</v>
      </c>
      <c r="N168" s="14">
        <v>10922.259652137756</v>
      </c>
      <c r="O168" s="14">
        <v>5436.9697532653809</v>
      </c>
      <c r="P168" s="14">
        <v>12.549999237060547</v>
      </c>
      <c r="Q168" s="14">
        <v>33077.978846549988</v>
      </c>
      <c r="R168" s="14">
        <v>15712.379377365112</v>
      </c>
      <c r="S168" s="14">
        <f t="shared" si="27"/>
        <v>65162.137628555298</v>
      </c>
      <c r="T168" s="20">
        <f t="shared" si="28"/>
        <v>421.66588558291198</v>
      </c>
      <c r="U168" s="14">
        <v>28864.778854370117</v>
      </c>
      <c r="V168" s="20">
        <f t="shared" si="29"/>
        <v>186.78473390733566</v>
      </c>
    </row>
    <row r="169" spans="1:22" x14ac:dyDescent="0.25">
      <c r="A169" s="9" t="s">
        <v>77</v>
      </c>
      <c r="B169" s="33">
        <v>271809</v>
      </c>
      <c r="C169" s="13">
        <v>17</v>
      </c>
      <c r="D169" s="13">
        <v>267</v>
      </c>
      <c r="E169" s="14">
        <v>66079.729299999992</v>
      </c>
      <c r="F169" s="13">
        <v>35</v>
      </c>
      <c r="G169" s="30">
        <f t="shared" si="20"/>
        <v>2.0588235294117645</v>
      </c>
      <c r="H169" s="14">
        <f t="shared" si="21"/>
        <v>3887.0428999999995</v>
      </c>
      <c r="I169" s="14">
        <f t="shared" si="22"/>
        <v>247.4896228464419</v>
      </c>
      <c r="J169" s="14">
        <f t="shared" si="23"/>
        <v>1887.9922657142854</v>
      </c>
      <c r="K169" s="14">
        <f t="shared" si="24"/>
        <v>243.11089515063881</v>
      </c>
      <c r="L169" s="27">
        <f t="shared" si="25"/>
        <v>0.12876689145686859</v>
      </c>
      <c r="M169" s="27">
        <f t="shared" si="26"/>
        <v>6.2543918707621896E-2</v>
      </c>
      <c r="N169" s="14">
        <v>5285.8298103809357</v>
      </c>
      <c r="O169" s="14">
        <v>47436.677930831909</v>
      </c>
      <c r="P169" s="14">
        <v>7075.3597078323364</v>
      </c>
      <c r="Q169" s="14">
        <v>2093.649920463562</v>
      </c>
      <c r="R169" s="14">
        <v>3468.1498546600342</v>
      </c>
      <c r="S169" s="14">
        <f t="shared" si="27"/>
        <v>65359.667224168777</v>
      </c>
      <c r="T169" s="20">
        <f t="shared" si="28"/>
        <v>240.46174786033123</v>
      </c>
      <c r="U169" s="14">
        <v>86745.886407852173</v>
      </c>
      <c r="V169" s="20">
        <f t="shared" si="29"/>
        <v>319.14280398313582</v>
      </c>
    </row>
    <row r="170" spans="1:22" x14ac:dyDescent="0.25">
      <c r="A170" s="9" t="s">
        <v>112</v>
      </c>
      <c r="B170" s="33">
        <v>129235</v>
      </c>
      <c r="C170" s="13">
        <v>25</v>
      </c>
      <c r="D170" s="13">
        <v>339</v>
      </c>
      <c r="E170" s="14">
        <v>80799.53</v>
      </c>
      <c r="F170" s="13">
        <v>46</v>
      </c>
      <c r="G170" s="30">
        <f t="shared" si="20"/>
        <v>1.84</v>
      </c>
      <c r="H170" s="14">
        <f t="shared" si="21"/>
        <v>3231.9812000000002</v>
      </c>
      <c r="I170" s="14">
        <f t="shared" si="22"/>
        <v>238.34669616519173</v>
      </c>
      <c r="J170" s="14">
        <f t="shared" si="23"/>
        <v>1756.5115217391303</v>
      </c>
      <c r="K170" s="14">
        <f t="shared" si="24"/>
        <v>625.21399001818384</v>
      </c>
      <c r="L170" s="27">
        <f t="shared" si="25"/>
        <v>0.35594072813092426</v>
      </c>
      <c r="M170" s="27">
        <f t="shared" si="26"/>
        <v>0.19344604789724143</v>
      </c>
      <c r="N170" s="14">
        <v>7954.1197090148926</v>
      </c>
      <c r="O170" s="14">
        <v>4320.4497909545898</v>
      </c>
      <c r="P170" s="14">
        <v>6899.5996856689453</v>
      </c>
      <c r="Q170" s="14">
        <v>757.23997664451599</v>
      </c>
      <c r="R170" s="14">
        <v>4135.9798240661621</v>
      </c>
      <c r="S170" s="14">
        <f t="shared" si="27"/>
        <v>24067.388986349106</v>
      </c>
      <c r="T170" s="20">
        <f t="shared" si="28"/>
        <v>186.2296513045932</v>
      </c>
      <c r="U170" s="14">
        <v>23060.759034156799</v>
      </c>
      <c r="V170" s="20">
        <f t="shared" si="29"/>
        <v>178.44050786672958</v>
      </c>
    </row>
    <row r="171" spans="1:22" x14ac:dyDescent="0.25">
      <c r="A171" s="9" t="s">
        <v>78</v>
      </c>
      <c r="B171" s="33">
        <v>292736</v>
      </c>
      <c r="C171" s="13">
        <v>51</v>
      </c>
      <c r="D171" s="13">
        <v>770</v>
      </c>
      <c r="E171" s="14">
        <v>134557.20629999999</v>
      </c>
      <c r="F171" s="13">
        <v>85</v>
      </c>
      <c r="G171" s="30">
        <f t="shared" si="20"/>
        <v>1.6666666666666667</v>
      </c>
      <c r="H171" s="14">
        <f t="shared" si="21"/>
        <v>2638.3765941176471</v>
      </c>
      <c r="I171" s="14">
        <f t="shared" si="22"/>
        <v>174.74961857142856</v>
      </c>
      <c r="J171" s="14">
        <f t="shared" si="23"/>
        <v>1583.0259564705882</v>
      </c>
      <c r="K171" s="14">
        <f t="shared" si="24"/>
        <v>459.65377097452995</v>
      </c>
      <c r="L171" s="27">
        <f t="shared" si="25"/>
        <v>0.29036401399212941</v>
      </c>
      <c r="M171" s="27">
        <f t="shared" si="26"/>
        <v>0.17421840839527766</v>
      </c>
      <c r="N171" s="14">
        <v>22886.5893201828</v>
      </c>
      <c r="O171" s="14">
        <v>17456.419338226318</v>
      </c>
      <c r="P171" s="14">
        <v>28420.24884223938</v>
      </c>
      <c r="Q171" s="14">
        <v>19149.559299468994</v>
      </c>
      <c r="R171" s="14">
        <v>13402.339361190796</v>
      </c>
      <c r="S171" s="14">
        <f t="shared" si="27"/>
        <v>101315.15616130829</v>
      </c>
      <c r="T171" s="20">
        <f t="shared" si="28"/>
        <v>346.09735789690467</v>
      </c>
      <c r="U171" s="14">
        <v>77133.5067448318</v>
      </c>
      <c r="V171" s="20">
        <f t="shared" si="29"/>
        <v>263.49170154962763</v>
      </c>
    </row>
    <row r="172" spans="1:22" x14ac:dyDescent="0.25">
      <c r="A172" s="9" t="s">
        <v>276</v>
      </c>
      <c r="B172" s="33">
        <v>266600</v>
      </c>
      <c r="C172" s="13">
        <v>46</v>
      </c>
      <c r="D172" s="13">
        <v>810</v>
      </c>
      <c r="E172" s="14">
        <v>147033.47099999996</v>
      </c>
      <c r="F172" s="13">
        <v>84</v>
      </c>
      <c r="G172" s="30">
        <f t="shared" si="20"/>
        <v>1.826086956521739</v>
      </c>
      <c r="H172" s="14">
        <f t="shared" si="21"/>
        <v>3196.379804347825</v>
      </c>
      <c r="I172" s="14">
        <f t="shared" si="22"/>
        <v>181.52280370370366</v>
      </c>
      <c r="J172" s="14">
        <f t="shared" si="23"/>
        <v>1750.3984642857138</v>
      </c>
      <c r="K172" s="14">
        <f t="shared" si="24"/>
        <v>551.51339459864948</v>
      </c>
      <c r="L172" s="27">
        <f t="shared" si="25"/>
        <v>0.3150787696924231</v>
      </c>
      <c r="M172" s="27">
        <f t="shared" si="26"/>
        <v>0.17254313578394598</v>
      </c>
      <c r="N172" s="14">
        <v>19348.319183349609</v>
      </c>
      <c r="O172" s="14">
        <v>2444.7898855209351</v>
      </c>
      <c r="P172" s="14">
        <v>81.079995632171631</v>
      </c>
      <c r="Q172" s="14">
        <v>20959.869325637817</v>
      </c>
      <c r="R172" s="14">
        <v>3548.9198684692383</v>
      </c>
      <c r="S172" s="14">
        <f t="shared" si="27"/>
        <v>46382.978258609772</v>
      </c>
      <c r="T172" s="20">
        <f t="shared" si="28"/>
        <v>173.97966338563305</v>
      </c>
      <c r="U172" s="14">
        <v>69875.427089214325</v>
      </c>
      <c r="V172" s="20">
        <f t="shared" si="29"/>
        <v>262.09837617859836</v>
      </c>
    </row>
    <row r="173" spans="1:22" x14ac:dyDescent="0.25">
      <c r="A173" s="9" t="s">
        <v>145</v>
      </c>
      <c r="B173" s="33">
        <v>186468</v>
      </c>
      <c r="C173" s="13">
        <v>56</v>
      </c>
      <c r="D173" s="13">
        <v>1052</v>
      </c>
      <c r="E173" s="14">
        <v>212823.70750000011</v>
      </c>
      <c r="F173" s="13">
        <v>81</v>
      </c>
      <c r="G173" s="30">
        <f t="shared" si="20"/>
        <v>1.4464285714285714</v>
      </c>
      <c r="H173" s="14">
        <f t="shared" si="21"/>
        <v>3800.4233482142877</v>
      </c>
      <c r="I173" s="14">
        <f t="shared" si="22"/>
        <v>202.3039044676807</v>
      </c>
      <c r="J173" s="14">
        <f t="shared" si="23"/>
        <v>2627.4531790123469</v>
      </c>
      <c r="K173" s="14">
        <f t="shared" si="24"/>
        <v>1141.3417181500317</v>
      </c>
      <c r="L173" s="27">
        <f t="shared" si="25"/>
        <v>0.4343908874444945</v>
      </c>
      <c r="M173" s="27">
        <f t="shared" si="26"/>
        <v>0.30031962588755179</v>
      </c>
      <c r="N173" s="14">
        <v>3849.0998427867889</v>
      </c>
      <c r="O173" s="14">
        <v>54602.237606048584</v>
      </c>
      <c r="P173" s="14">
        <v>2616.4599094390869</v>
      </c>
      <c r="Q173" s="14">
        <v>10129.609574317932</v>
      </c>
      <c r="R173" s="14">
        <v>1033.4399452209473</v>
      </c>
      <c r="S173" s="14">
        <f t="shared" si="27"/>
        <v>72230.846877813339</v>
      </c>
      <c r="T173" s="20">
        <f t="shared" si="28"/>
        <v>387.36323056939176</v>
      </c>
      <c r="U173" s="14">
        <v>27499.448851108551</v>
      </c>
      <c r="V173" s="20">
        <f t="shared" si="29"/>
        <v>147.47543198354973</v>
      </c>
    </row>
    <row r="174" spans="1:22" x14ac:dyDescent="0.25">
      <c r="A174" s="9" t="s">
        <v>98</v>
      </c>
      <c r="B174" s="33">
        <v>529928</v>
      </c>
      <c r="C174" s="13">
        <v>89</v>
      </c>
      <c r="D174" s="13">
        <v>1118</v>
      </c>
      <c r="E174" s="14">
        <v>223323.68319999991</v>
      </c>
      <c r="F174" s="13">
        <v>208</v>
      </c>
      <c r="G174" s="30">
        <f t="shared" si="20"/>
        <v>2.3370786516853932</v>
      </c>
      <c r="H174" s="14">
        <f t="shared" si="21"/>
        <v>2509.2548674157292</v>
      </c>
      <c r="I174" s="14">
        <f t="shared" si="22"/>
        <v>199.75284722719132</v>
      </c>
      <c r="J174" s="14">
        <f t="shared" si="23"/>
        <v>1073.6715538461535</v>
      </c>
      <c r="K174" s="14">
        <f t="shared" si="24"/>
        <v>421.42268987485073</v>
      </c>
      <c r="L174" s="27">
        <f t="shared" si="25"/>
        <v>0.39250615177910964</v>
      </c>
      <c r="M174" s="27">
        <f t="shared" si="26"/>
        <v>0.16794734379009979</v>
      </c>
      <c r="N174" s="14">
        <v>13073.829533100128</v>
      </c>
      <c r="O174" s="14">
        <v>8987.3297214508057</v>
      </c>
      <c r="P174" s="14">
        <v>39563.798358917236</v>
      </c>
      <c r="Q174" s="14">
        <v>3923.4498782157898</v>
      </c>
      <c r="R174" s="14">
        <v>320.85997867584229</v>
      </c>
      <c r="S174" s="14">
        <f t="shared" si="27"/>
        <v>65869.267470359802</v>
      </c>
      <c r="T174" s="20">
        <f t="shared" si="28"/>
        <v>124.2985225735568</v>
      </c>
      <c r="U174" s="14">
        <v>91027.516153335571</v>
      </c>
      <c r="V174" s="20">
        <f t="shared" si="29"/>
        <v>171.77336572767541</v>
      </c>
    </row>
    <row r="175" spans="1:22" x14ac:dyDescent="0.25">
      <c r="A175" s="9" t="s">
        <v>193</v>
      </c>
      <c r="B175" s="33">
        <v>124029</v>
      </c>
      <c r="C175" s="13">
        <v>31</v>
      </c>
      <c r="D175" s="13">
        <v>421</v>
      </c>
      <c r="E175" s="14">
        <v>50413.773400000013</v>
      </c>
      <c r="F175" s="13">
        <v>65</v>
      </c>
      <c r="G175" s="30">
        <f t="shared" si="20"/>
        <v>2.096774193548387</v>
      </c>
      <c r="H175" s="14">
        <f t="shared" si="21"/>
        <v>1626.25075483871</v>
      </c>
      <c r="I175" s="14">
        <f t="shared" si="22"/>
        <v>119.74768028503566</v>
      </c>
      <c r="J175" s="14">
        <f t="shared" si="23"/>
        <v>775.59651384615404</v>
      </c>
      <c r="K175" s="14">
        <f t="shared" si="24"/>
        <v>406.467627732224</v>
      </c>
      <c r="L175" s="27">
        <f t="shared" si="25"/>
        <v>0.52407098339904379</v>
      </c>
      <c r="M175" s="27">
        <f t="shared" si="26"/>
        <v>0.24994154592877474</v>
      </c>
      <c r="N175" s="14">
        <v>2257.6999053955078</v>
      </c>
      <c r="O175" s="14">
        <v>5748.089822769165</v>
      </c>
      <c r="P175" s="14">
        <v>2581.8799018859863</v>
      </c>
      <c r="Q175" s="14">
        <v>8.919999361038208</v>
      </c>
      <c r="R175" s="14">
        <v>150.85999298095703</v>
      </c>
      <c r="S175" s="14">
        <f t="shared" si="27"/>
        <v>10747.449622392654</v>
      </c>
      <c r="T175" s="20">
        <f t="shared" si="28"/>
        <v>86.652715271369232</v>
      </c>
      <c r="U175" s="14">
        <v>19295.34906578064</v>
      </c>
      <c r="V175" s="20">
        <f t="shared" si="29"/>
        <v>155.57127015279201</v>
      </c>
    </row>
    <row r="176" spans="1:22" x14ac:dyDescent="0.25">
      <c r="A176" s="9" t="s">
        <v>60</v>
      </c>
      <c r="B176" s="33">
        <v>328380</v>
      </c>
      <c r="C176" s="13">
        <v>52</v>
      </c>
      <c r="D176" s="13">
        <v>1103</v>
      </c>
      <c r="E176" s="14">
        <v>167573.67010000002</v>
      </c>
      <c r="F176" s="13">
        <v>105</v>
      </c>
      <c r="G176" s="30">
        <f t="shared" si="20"/>
        <v>2.0192307692307692</v>
      </c>
      <c r="H176" s="14">
        <f t="shared" si="21"/>
        <v>3222.5705788461541</v>
      </c>
      <c r="I176" s="14">
        <f t="shared" si="22"/>
        <v>151.92535820489576</v>
      </c>
      <c r="J176" s="14">
        <f t="shared" si="23"/>
        <v>1595.9397152380955</v>
      </c>
      <c r="K176" s="14">
        <f t="shared" si="24"/>
        <v>510.30412966684946</v>
      </c>
      <c r="L176" s="27">
        <f t="shared" si="25"/>
        <v>0.31975150739996344</v>
      </c>
      <c r="M176" s="27">
        <f t="shared" si="26"/>
        <v>0.15835312747426761</v>
      </c>
      <c r="N176" s="14">
        <v>10904.849623918533</v>
      </c>
      <c r="O176" s="14">
        <v>21920.249319076538</v>
      </c>
      <c r="P176" s="14">
        <v>1097.6799681186676</v>
      </c>
      <c r="Q176" s="14">
        <v>227.54999542236328</v>
      </c>
      <c r="R176" s="14">
        <v>9124.5596771240234</v>
      </c>
      <c r="S176" s="14">
        <f t="shared" si="27"/>
        <v>43274.888583660126</v>
      </c>
      <c r="T176" s="20">
        <f t="shared" si="28"/>
        <v>131.78296054467424</v>
      </c>
      <c r="U176" s="14">
        <v>27486.868805408478</v>
      </c>
      <c r="V176" s="20">
        <f t="shared" si="29"/>
        <v>83.704454611756134</v>
      </c>
    </row>
    <row r="177" spans="1:22" x14ac:dyDescent="0.25">
      <c r="A177" s="9" t="s">
        <v>194</v>
      </c>
      <c r="B177" s="33">
        <v>193191</v>
      </c>
      <c r="C177" s="13">
        <v>68</v>
      </c>
      <c r="D177" s="13">
        <v>1311</v>
      </c>
      <c r="E177" s="14">
        <v>195637.0222999999</v>
      </c>
      <c r="F177" s="13">
        <v>126</v>
      </c>
      <c r="G177" s="30">
        <f t="shared" si="20"/>
        <v>1.8529411764705883</v>
      </c>
      <c r="H177" s="14">
        <f t="shared" si="21"/>
        <v>2877.015033823528</v>
      </c>
      <c r="I177" s="14">
        <f t="shared" si="22"/>
        <v>149.22732440884812</v>
      </c>
      <c r="J177" s="14">
        <f t="shared" si="23"/>
        <v>1552.6747801587294</v>
      </c>
      <c r="K177" s="14">
        <f t="shared" si="24"/>
        <v>1012.661160716596</v>
      </c>
      <c r="L177" s="27">
        <f t="shared" si="25"/>
        <v>0.65220429523114432</v>
      </c>
      <c r="M177" s="27">
        <f t="shared" si="26"/>
        <v>0.35198327044220484</v>
      </c>
      <c r="N177" s="14">
        <v>2364.2099509239197</v>
      </c>
      <c r="O177" s="14">
        <v>47756.677995681763</v>
      </c>
      <c r="P177" s="14">
        <v>6327.9997835159302</v>
      </c>
      <c r="Q177" s="14">
        <v>4.4599995613098145</v>
      </c>
      <c r="R177" s="14">
        <v>145.59999847412109</v>
      </c>
      <c r="S177" s="14">
        <f t="shared" si="27"/>
        <v>56598.947728157043</v>
      </c>
      <c r="T177" s="20">
        <f t="shared" si="28"/>
        <v>292.96886360211937</v>
      </c>
      <c r="U177" s="14">
        <v>24612.728947162628</v>
      </c>
      <c r="V177" s="20">
        <f t="shared" si="29"/>
        <v>127.40101219602687</v>
      </c>
    </row>
    <row r="178" spans="1:22" x14ac:dyDescent="0.25">
      <c r="A178" s="9" t="s">
        <v>119</v>
      </c>
      <c r="B178" s="33">
        <v>144598</v>
      </c>
      <c r="C178" s="13">
        <v>30</v>
      </c>
      <c r="D178" s="13">
        <v>329</v>
      </c>
      <c r="E178" s="14">
        <v>117994.16570000001</v>
      </c>
      <c r="F178" s="13">
        <v>54</v>
      </c>
      <c r="G178" s="30">
        <f t="shared" si="20"/>
        <v>1.8</v>
      </c>
      <c r="H178" s="14">
        <f t="shared" si="21"/>
        <v>3933.1388566666669</v>
      </c>
      <c r="I178" s="14">
        <f t="shared" si="22"/>
        <v>358.64488054711251</v>
      </c>
      <c r="J178" s="14">
        <f t="shared" si="23"/>
        <v>2185.0771425925927</v>
      </c>
      <c r="K178" s="14">
        <f t="shared" si="24"/>
        <v>816.01519868877858</v>
      </c>
      <c r="L178" s="27">
        <f t="shared" si="25"/>
        <v>0.37344914867425549</v>
      </c>
      <c r="M178" s="27">
        <f t="shared" si="26"/>
        <v>0.20747174926347528</v>
      </c>
      <c r="N178" s="14">
        <v>4449.3098754882812</v>
      </c>
      <c r="O178" s="14">
        <v>24343.848991394043</v>
      </c>
      <c r="P178" s="14">
        <v>11306.179521560669</v>
      </c>
      <c r="Q178" s="14">
        <v>363.84997844696045</v>
      </c>
      <c r="R178" s="14">
        <v>80.849998474121094</v>
      </c>
      <c r="S178" s="14">
        <f t="shared" si="27"/>
        <v>40544.038365364075</v>
      </c>
      <c r="T178" s="20">
        <f t="shared" si="28"/>
        <v>280.39141872891793</v>
      </c>
      <c r="U178" s="14">
        <v>44468.608223438263</v>
      </c>
      <c r="V178" s="20">
        <f t="shared" si="29"/>
        <v>307.53266451429658</v>
      </c>
    </row>
    <row r="179" spans="1:22" x14ac:dyDescent="0.25">
      <c r="A179" s="9" t="s">
        <v>177</v>
      </c>
      <c r="B179" s="33">
        <v>299137</v>
      </c>
      <c r="C179" s="13">
        <v>40</v>
      </c>
      <c r="D179" s="13">
        <v>704</v>
      </c>
      <c r="E179" s="14">
        <v>138560.56819999998</v>
      </c>
      <c r="F179" s="13">
        <v>75</v>
      </c>
      <c r="G179" s="30">
        <f t="shared" si="20"/>
        <v>1.875</v>
      </c>
      <c r="H179" s="14">
        <f t="shared" si="21"/>
        <v>3464.0142049999995</v>
      </c>
      <c r="I179" s="14">
        <f t="shared" si="22"/>
        <v>196.81898892045453</v>
      </c>
      <c r="J179" s="14">
        <f t="shared" si="23"/>
        <v>1847.4742426666664</v>
      </c>
      <c r="K179" s="14">
        <f t="shared" si="24"/>
        <v>463.20103564587458</v>
      </c>
      <c r="L179" s="27">
        <f t="shared" si="25"/>
        <v>0.25072124143786961</v>
      </c>
      <c r="M179" s="27">
        <f t="shared" si="26"/>
        <v>0.13371799543353047</v>
      </c>
      <c r="N179" s="14">
        <v>3989.1398701667786</v>
      </c>
      <c r="O179" s="14">
        <v>9821.1596393585205</v>
      </c>
      <c r="P179" s="14">
        <v>2467.9799077510834</v>
      </c>
      <c r="Q179" s="14">
        <v>630.90997695922852</v>
      </c>
      <c r="R179" s="14">
        <v>0</v>
      </c>
      <c r="S179" s="14">
        <f t="shared" si="27"/>
        <v>16909.189394235611</v>
      </c>
      <c r="T179" s="20">
        <f t="shared" si="28"/>
        <v>56.526572755077474</v>
      </c>
      <c r="U179" s="14">
        <v>59598.227614879608</v>
      </c>
      <c r="V179" s="20">
        <f t="shared" si="29"/>
        <v>199.2338882013245</v>
      </c>
    </row>
    <row r="180" spans="1:22" x14ac:dyDescent="0.25">
      <c r="A180" s="9" t="s">
        <v>120</v>
      </c>
      <c r="B180" s="33">
        <v>278920</v>
      </c>
      <c r="C180" s="13">
        <v>78</v>
      </c>
      <c r="D180" s="13">
        <v>891</v>
      </c>
      <c r="E180" s="14">
        <v>201565.3134999999</v>
      </c>
      <c r="F180" s="13">
        <v>170</v>
      </c>
      <c r="G180" s="30">
        <f t="shared" si="20"/>
        <v>2.1794871794871793</v>
      </c>
      <c r="H180" s="14">
        <f t="shared" si="21"/>
        <v>2584.1706858974349</v>
      </c>
      <c r="I180" s="14">
        <f t="shared" si="22"/>
        <v>226.22369640852963</v>
      </c>
      <c r="J180" s="14">
        <f t="shared" si="23"/>
        <v>1185.6783147058818</v>
      </c>
      <c r="K180" s="14">
        <f t="shared" si="24"/>
        <v>722.66353613939441</v>
      </c>
      <c r="L180" s="27">
        <f t="shared" si="25"/>
        <v>0.60949376165208657</v>
      </c>
      <c r="M180" s="27">
        <f t="shared" si="26"/>
        <v>0.27965007887566323</v>
      </c>
      <c r="N180" s="14">
        <v>21184.769190788269</v>
      </c>
      <c r="O180" s="14">
        <v>39714.23849105835</v>
      </c>
      <c r="P180" s="14">
        <v>17215.519401550293</v>
      </c>
      <c r="Q180" s="14">
        <v>910.99995422363281</v>
      </c>
      <c r="R180" s="14">
        <v>688.99997329711914</v>
      </c>
      <c r="S180" s="14">
        <f t="shared" si="27"/>
        <v>79714.527010917664</v>
      </c>
      <c r="T180" s="20">
        <f t="shared" si="28"/>
        <v>285.79709956588863</v>
      </c>
      <c r="U180" s="14">
        <v>76727.666916847229</v>
      </c>
      <c r="V180" s="20">
        <f t="shared" si="29"/>
        <v>275.08843724669163</v>
      </c>
    </row>
    <row r="181" spans="1:22" x14ac:dyDescent="0.25">
      <c r="A181" s="9" t="s">
        <v>163</v>
      </c>
      <c r="B181" s="33">
        <v>284706</v>
      </c>
      <c r="C181" s="13">
        <v>42</v>
      </c>
      <c r="D181" s="13">
        <v>559</v>
      </c>
      <c r="E181" s="14">
        <v>92320.306200000006</v>
      </c>
      <c r="F181" s="13">
        <v>68</v>
      </c>
      <c r="G181" s="30">
        <f t="shared" si="20"/>
        <v>1.6190476190476191</v>
      </c>
      <c r="H181" s="14">
        <f t="shared" si="21"/>
        <v>2198.1025285714286</v>
      </c>
      <c r="I181" s="14">
        <f t="shared" si="22"/>
        <v>165.15260500894456</v>
      </c>
      <c r="J181" s="14">
        <f t="shared" si="23"/>
        <v>1357.651561764706</v>
      </c>
      <c r="K181" s="14">
        <f t="shared" si="24"/>
        <v>324.26540431181638</v>
      </c>
      <c r="L181" s="27">
        <f t="shared" si="25"/>
        <v>0.23884287651120803</v>
      </c>
      <c r="M181" s="27">
        <f t="shared" si="26"/>
        <v>0.14752060019809909</v>
      </c>
      <c r="N181" s="14">
        <v>9767.8697333335876</v>
      </c>
      <c r="O181" s="14">
        <v>12946.719465255737</v>
      </c>
      <c r="P181" s="14">
        <v>698.57998275756836</v>
      </c>
      <c r="Q181" s="14">
        <v>29371.81874370575</v>
      </c>
      <c r="R181" s="14">
        <v>39950.168528556824</v>
      </c>
      <c r="S181" s="14">
        <f t="shared" si="27"/>
        <v>92735.156453609467</v>
      </c>
      <c r="T181" s="20">
        <f t="shared" si="28"/>
        <v>325.7225223690736</v>
      </c>
      <c r="U181" s="14">
        <v>44560.218111515045</v>
      </c>
      <c r="V181" s="20">
        <f t="shared" si="29"/>
        <v>156.51309811354534</v>
      </c>
    </row>
    <row r="182" spans="1:22" x14ac:dyDescent="0.25">
      <c r="A182" s="9" t="s">
        <v>257</v>
      </c>
      <c r="B182" s="33">
        <v>289040</v>
      </c>
      <c r="C182" s="13">
        <v>22</v>
      </c>
      <c r="D182" s="13">
        <v>463</v>
      </c>
      <c r="E182" s="14">
        <v>86423.851899999994</v>
      </c>
      <c r="F182" s="13">
        <v>45</v>
      </c>
      <c r="G182" s="30">
        <f t="shared" si="20"/>
        <v>2.0454545454545454</v>
      </c>
      <c r="H182" s="14">
        <f t="shared" si="21"/>
        <v>3928.3569045454542</v>
      </c>
      <c r="I182" s="14">
        <f t="shared" si="22"/>
        <v>186.66058725701942</v>
      </c>
      <c r="J182" s="14">
        <f t="shared" si="23"/>
        <v>1920.5300422222222</v>
      </c>
      <c r="K182" s="14">
        <f t="shared" si="24"/>
        <v>299.00308573207855</v>
      </c>
      <c r="L182" s="27">
        <f t="shared" si="25"/>
        <v>0.15568779407694436</v>
      </c>
      <c r="M182" s="27">
        <f t="shared" si="26"/>
        <v>7.6114032659839459E-2</v>
      </c>
      <c r="N182" s="14">
        <v>11461.649568080902</v>
      </c>
      <c r="O182" s="14">
        <v>5415.4798183441162</v>
      </c>
      <c r="P182" s="14">
        <v>5415.5897912979126</v>
      </c>
      <c r="Q182" s="14">
        <v>1444.2099268436432</v>
      </c>
      <c r="R182" s="14">
        <v>5367.089807510376</v>
      </c>
      <c r="S182" s="14">
        <f t="shared" si="27"/>
        <v>29104.01891207695</v>
      </c>
      <c r="T182" s="20">
        <f t="shared" si="28"/>
        <v>100.69201118210957</v>
      </c>
      <c r="U182" s="14">
        <v>45289.228144645691</v>
      </c>
      <c r="V182" s="20">
        <f t="shared" si="29"/>
        <v>156.68844500638559</v>
      </c>
    </row>
    <row r="183" spans="1:22" x14ac:dyDescent="0.25">
      <c r="A183" s="9" t="s">
        <v>258</v>
      </c>
      <c r="B183" s="33">
        <v>90317</v>
      </c>
      <c r="C183" s="13">
        <v>18</v>
      </c>
      <c r="D183" s="13">
        <v>88</v>
      </c>
      <c r="E183" s="14">
        <v>14864.0087</v>
      </c>
      <c r="F183" s="13">
        <v>28</v>
      </c>
      <c r="G183" s="30">
        <f t="shared" si="20"/>
        <v>1.5555555555555556</v>
      </c>
      <c r="H183" s="14">
        <f t="shared" si="21"/>
        <v>825.77826111111108</v>
      </c>
      <c r="I183" s="14">
        <f t="shared" si="22"/>
        <v>168.90918977272727</v>
      </c>
      <c r="J183" s="14">
        <f t="shared" si="23"/>
        <v>530.85745357142855</v>
      </c>
      <c r="K183" s="14">
        <f t="shared" si="24"/>
        <v>164.57597905156285</v>
      </c>
      <c r="L183" s="27">
        <f t="shared" si="25"/>
        <v>0.31001915475491881</v>
      </c>
      <c r="M183" s="27">
        <f t="shared" si="26"/>
        <v>0.19929802805673352</v>
      </c>
      <c r="N183" s="14">
        <v>1429.919947385788</v>
      </c>
      <c r="O183" s="14">
        <v>1716.1499290466309</v>
      </c>
      <c r="P183" s="14">
        <v>8385.129638671875</v>
      </c>
      <c r="Q183" s="14">
        <v>1255.3699545860291</v>
      </c>
      <c r="R183" s="14">
        <v>1455.4199485778809</v>
      </c>
      <c r="S183" s="14">
        <f t="shared" si="27"/>
        <v>14241.989418268204</v>
      </c>
      <c r="T183" s="20">
        <f t="shared" si="28"/>
        <v>157.68891148142879</v>
      </c>
      <c r="U183" s="14">
        <v>14885.329452514648</v>
      </c>
      <c r="V183" s="20">
        <f t="shared" si="29"/>
        <v>164.81204482561034</v>
      </c>
    </row>
    <row r="184" spans="1:22" x14ac:dyDescent="0.25">
      <c r="A184" s="9" t="s">
        <v>61</v>
      </c>
      <c r="B184" s="33">
        <v>185168</v>
      </c>
      <c r="C184" s="13">
        <v>24</v>
      </c>
      <c r="D184" s="13">
        <v>380</v>
      </c>
      <c r="E184" s="14">
        <v>74788.650099999999</v>
      </c>
      <c r="F184" s="13">
        <v>44</v>
      </c>
      <c r="G184" s="30">
        <f t="shared" si="20"/>
        <v>1.8333333333333333</v>
      </c>
      <c r="H184" s="14">
        <f t="shared" si="21"/>
        <v>3116.1937541666666</v>
      </c>
      <c r="I184" s="14">
        <f t="shared" si="22"/>
        <v>196.81223710526316</v>
      </c>
      <c r="J184" s="14">
        <f t="shared" si="23"/>
        <v>1699.7420477272726</v>
      </c>
      <c r="K184" s="14">
        <f t="shared" si="24"/>
        <v>403.8961921066275</v>
      </c>
      <c r="L184" s="27">
        <f t="shared" si="25"/>
        <v>0.23762205132636308</v>
      </c>
      <c r="M184" s="27">
        <f t="shared" si="26"/>
        <v>0.12961202799619803</v>
      </c>
      <c r="N184" s="14">
        <v>5872.5597705841064</v>
      </c>
      <c r="O184" s="14">
        <v>14494.649322509766</v>
      </c>
      <c r="P184" s="14">
        <v>3342.559928894043</v>
      </c>
      <c r="Q184" s="14">
        <v>296.51999473571777</v>
      </c>
      <c r="R184" s="14">
        <v>2209.2199001312256</v>
      </c>
      <c r="S184" s="14">
        <f t="shared" si="27"/>
        <v>26215.508916854858</v>
      </c>
      <c r="T184" s="20">
        <f t="shared" si="28"/>
        <v>141.57688648608215</v>
      </c>
      <c r="U184" s="14">
        <v>25696.378889560699</v>
      </c>
      <c r="V184" s="20">
        <f t="shared" si="29"/>
        <v>138.77332416811058</v>
      </c>
    </row>
    <row r="185" spans="1:22" x14ac:dyDescent="0.25">
      <c r="A185" s="9" t="s">
        <v>244</v>
      </c>
      <c r="B185" s="33">
        <v>108377</v>
      </c>
      <c r="C185" s="13">
        <v>12</v>
      </c>
      <c r="D185" s="13">
        <v>174</v>
      </c>
      <c r="E185" s="14">
        <v>29956.271099999998</v>
      </c>
      <c r="F185" s="13">
        <v>17</v>
      </c>
      <c r="G185" s="30">
        <f t="shared" si="20"/>
        <v>1.4166666666666667</v>
      </c>
      <c r="H185" s="14">
        <f t="shared" si="21"/>
        <v>2496.3559249999998</v>
      </c>
      <c r="I185" s="14">
        <f t="shared" si="22"/>
        <v>172.16247758620688</v>
      </c>
      <c r="J185" s="14">
        <f t="shared" si="23"/>
        <v>1762.1335941176469</v>
      </c>
      <c r="K185" s="14">
        <f t="shared" si="24"/>
        <v>276.40801184753224</v>
      </c>
      <c r="L185" s="27">
        <f t="shared" si="25"/>
        <v>0.1568598503372487</v>
      </c>
      <c r="M185" s="27">
        <f t="shared" si="26"/>
        <v>0.1107246002380579</v>
      </c>
      <c r="N185" s="14">
        <v>1946.3699250221252</v>
      </c>
      <c r="O185" s="14">
        <v>15295.39933013916</v>
      </c>
      <c r="P185" s="14">
        <v>90.799993515014648</v>
      </c>
      <c r="Q185" s="14">
        <v>863.10997343063354</v>
      </c>
      <c r="R185" s="14">
        <v>1107.4999523162842</v>
      </c>
      <c r="S185" s="14">
        <f t="shared" si="27"/>
        <v>19303.179174423218</v>
      </c>
      <c r="T185" s="20">
        <f t="shared" si="28"/>
        <v>178.11139978430126</v>
      </c>
      <c r="U185" s="14">
        <v>18328.469308853149</v>
      </c>
      <c r="V185" s="20">
        <f t="shared" si="29"/>
        <v>169.11770309985653</v>
      </c>
    </row>
    <row r="186" spans="1:22" x14ac:dyDescent="0.25">
      <c r="A186" s="9" t="s">
        <v>228</v>
      </c>
      <c r="B186" s="33">
        <v>222134</v>
      </c>
      <c r="C186" s="13">
        <v>71</v>
      </c>
      <c r="D186" s="13">
        <v>1177</v>
      </c>
      <c r="E186" s="14">
        <v>213041.76930000001</v>
      </c>
      <c r="F186" s="13">
        <v>126</v>
      </c>
      <c r="G186" s="30">
        <f t="shared" si="20"/>
        <v>1.7746478873239437</v>
      </c>
      <c r="H186" s="14">
        <f t="shared" si="21"/>
        <v>3000.5883000000003</v>
      </c>
      <c r="I186" s="14">
        <f t="shared" si="22"/>
        <v>181.00405208156332</v>
      </c>
      <c r="J186" s="14">
        <f t="shared" si="23"/>
        <v>1690.8076928571429</v>
      </c>
      <c r="K186" s="14">
        <f t="shared" si="24"/>
        <v>959.06871212871522</v>
      </c>
      <c r="L186" s="27">
        <f t="shared" si="25"/>
        <v>0.56722518839979474</v>
      </c>
      <c r="M186" s="27">
        <f t="shared" si="26"/>
        <v>0.31962689187607485</v>
      </c>
      <c r="N186" s="14">
        <v>11353.919593811035</v>
      </c>
      <c r="O186" s="14">
        <v>12695.449457168579</v>
      </c>
      <c r="P186" s="14">
        <v>773.94998478889465</v>
      </c>
      <c r="Q186" s="14">
        <v>16280.229336261749</v>
      </c>
      <c r="R186" s="14">
        <v>3630.6698632240295</v>
      </c>
      <c r="S186" s="14">
        <f t="shared" si="27"/>
        <v>44734.218235254288</v>
      </c>
      <c r="T186" s="20">
        <f t="shared" si="28"/>
        <v>201.38393147944166</v>
      </c>
      <c r="U186" s="14">
        <v>44624.428291797638</v>
      </c>
      <c r="V186" s="20">
        <f t="shared" si="29"/>
        <v>200.88968051625434</v>
      </c>
    </row>
    <row r="187" spans="1:22" x14ac:dyDescent="0.25">
      <c r="A187" s="9" t="s">
        <v>178</v>
      </c>
      <c r="B187" s="33">
        <v>241023</v>
      </c>
      <c r="C187" s="13">
        <v>28</v>
      </c>
      <c r="D187" s="13">
        <v>448</v>
      </c>
      <c r="E187" s="14">
        <v>54875.118399999992</v>
      </c>
      <c r="F187" s="13">
        <v>58</v>
      </c>
      <c r="G187" s="30">
        <f t="shared" si="20"/>
        <v>2.0714285714285716</v>
      </c>
      <c r="H187" s="14">
        <f t="shared" si="21"/>
        <v>1959.8256571428569</v>
      </c>
      <c r="I187" s="14">
        <f t="shared" si="22"/>
        <v>122.48910357142856</v>
      </c>
      <c r="J187" s="14">
        <f t="shared" si="23"/>
        <v>946.12273103448263</v>
      </c>
      <c r="K187" s="14">
        <f t="shared" si="24"/>
        <v>227.67585832057517</v>
      </c>
      <c r="L187" s="27">
        <f t="shared" si="25"/>
        <v>0.24064093468258216</v>
      </c>
      <c r="M187" s="27">
        <f t="shared" si="26"/>
        <v>0.11617148570883278</v>
      </c>
      <c r="N187" s="14">
        <v>123.59999561309814</v>
      </c>
      <c r="O187" s="14">
        <v>2564.729887008667</v>
      </c>
      <c r="P187" s="14">
        <v>10764.799561500549</v>
      </c>
      <c r="Q187" s="14">
        <v>7838.0796489715576</v>
      </c>
      <c r="R187" s="14">
        <v>305.94998455047607</v>
      </c>
      <c r="S187" s="14">
        <f t="shared" si="27"/>
        <v>21597.159077644348</v>
      </c>
      <c r="T187" s="20">
        <f t="shared" si="28"/>
        <v>89.606216326426718</v>
      </c>
      <c r="U187" s="14">
        <v>63915.667525410652</v>
      </c>
      <c r="V187" s="20">
        <f t="shared" si="29"/>
        <v>265.18493058924111</v>
      </c>
    </row>
    <row r="188" spans="1:22" x14ac:dyDescent="0.25">
      <c r="A188" s="9" t="s">
        <v>121</v>
      </c>
      <c r="B188" s="33">
        <v>172239</v>
      </c>
      <c r="C188" s="13">
        <v>33</v>
      </c>
      <c r="D188" s="13">
        <v>363</v>
      </c>
      <c r="E188" s="14">
        <v>89948.503700000001</v>
      </c>
      <c r="F188" s="13">
        <v>65</v>
      </c>
      <c r="G188" s="30">
        <f t="shared" si="20"/>
        <v>1.9696969696969697</v>
      </c>
      <c r="H188" s="14">
        <f t="shared" si="21"/>
        <v>2725.7122333333332</v>
      </c>
      <c r="I188" s="14">
        <f t="shared" si="22"/>
        <v>247.79202121212123</v>
      </c>
      <c r="J188" s="14">
        <f t="shared" si="23"/>
        <v>1383.823133846154</v>
      </c>
      <c r="K188" s="14">
        <f t="shared" si="24"/>
        <v>522.23075900347771</v>
      </c>
      <c r="L188" s="27">
        <f t="shared" si="25"/>
        <v>0.37738259047021872</v>
      </c>
      <c r="M188" s="27">
        <f t="shared" si="26"/>
        <v>0.19159423823872643</v>
      </c>
      <c r="N188" s="14">
        <v>7850.5195217132568</v>
      </c>
      <c r="O188" s="14">
        <v>27659.938732147217</v>
      </c>
      <c r="P188" s="14">
        <v>9821.4996662139893</v>
      </c>
      <c r="Q188" s="14">
        <v>51.779999256134033</v>
      </c>
      <c r="R188" s="14">
        <v>1384.4199724197388</v>
      </c>
      <c r="S188" s="14">
        <f t="shared" si="27"/>
        <v>46768.157891750336</v>
      </c>
      <c r="T188" s="20">
        <f t="shared" si="28"/>
        <v>271.53059348782989</v>
      </c>
      <c r="U188" s="14">
        <v>48187.198008060455</v>
      </c>
      <c r="V188" s="20">
        <f t="shared" si="29"/>
        <v>279.76937864281871</v>
      </c>
    </row>
    <row r="189" spans="1:22" x14ac:dyDescent="0.25">
      <c r="A189" s="9" t="s">
        <v>245</v>
      </c>
      <c r="B189" s="33">
        <v>139545</v>
      </c>
      <c r="C189" s="13">
        <v>48</v>
      </c>
      <c r="D189" s="13">
        <v>664</v>
      </c>
      <c r="E189" s="14">
        <v>192205.74840000007</v>
      </c>
      <c r="F189" s="13">
        <v>74</v>
      </c>
      <c r="G189" s="30">
        <f t="shared" si="20"/>
        <v>1.5416666666666667</v>
      </c>
      <c r="H189" s="14">
        <f t="shared" si="21"/>
        <v>4004.2864250000016</v>
      </c>
      <c r="I189" s="14">
        <f t="shared" si="22"/>
        <v>289.46648855421699</v>
      </c>
      <c r="J189" s="14">
        <f t="shared" si="23"/>
        <v>2597.3749783783792</v>
      </c>
      <c r="K189" s="14">
        <f t="shared" si="24"/>
        <v>1377.3746705363867</v>
      </c>
      <c r="L189" s="27">
        <f t="shared" si="25"/>
        <v>0.53029488695402927</v>
      </c>
      <c r="M189" s="27">
        <f t="shared" si="26"/>
        <v>0.34397506180801896</v>
      </c>
      <c r="N189" s="14">
        <v>2583.2899055480957</v>
      </c>
      <c r="O189" s="14">
        <v>46806.107957839966</v>
      </c>
      <c r="P189" s="14">
        <v>2013.6999158859253</v>
      </c>
      <c r="Q189" s="14">
        <v>5518.8098130226135</v>
      </c>
      <c r="R189" s="14">
        <v>3860.6598701477051</v>
      </c>
      <c r="S189" s="14">
        <f t="shared" si="27"/>
        <v>60782.567462444305</v>
      </c>
      <c r="T189" s="20">
        <f t="shared" si="28"/>
        <v>435.57682082800756</v>
      </c>
      <c r="U189" s="14">
        <v>31561.008759975433</v>
      </c>
      <c r="V189" s="20">
        <f t="shared" si="29"/>
        <v>226.17083206116618</v>
      </c>
    </row>
    <row r="190" spans="1:22" x14ac:dyDescent="0.25">
      <c r="A190" s="9" t="s">
        <v>146</v>
      </c>
      <c r="B190" s="33">
        <v>161925</v>
      </c>
      <c r="C190" s="13">
        <v>33</v>
      </c>
      <c r="D190" s="13">
        <v>399</v>
      </c>
      <c r="E190" s="14">
        <v>91263.179899999974</v>
      </c>
      <c r="F190" s="13">
        <v>64</v>
      </c>
      <c r="G190" s="30">
        <f t="shared" si="20"/>
        <v>1.9393939393939394</v>
      </c>
      <c r="H190" s="14">
        <f t="shared" si="21"/>
        <v>2765.5509060606055</v>
      </c>
      <c r="I190" s="14">
        <f t="shared" si="22"/>
        <v>228.72977418546358</v>
      </c>
      <c r="J190" s="14">
        <f t="shared" si="23"/>
        <v>1425.9871859374996</v>
      </c>
      <c r="K190" s="14">
        <f t="shared" si="24"/>
        <v>563.61389470433824</v>
      </c>
      <c r="L190" s="27">
        <f t="shared" si="25"/>
        <v>0.39524471205805156</v>
      </c>
      <c r="M190" s="27">
        <f t="shared" si="26"/>
        <v>0.20379805465493284</v>
      </c>
      <c r="N190" s="14">
        <v>1141.6599667072296</v>
      </c>
      <c r="O190" s="14">
        <v>0</v>
      </c>
      <c r="P190" s="14">
        <v>316.00997829437256</v>
      </c>
      <c r="Q190" s="14">
        <v>2.2299997806549072</v>
      </c>
      <c r="R190" s="14">
        <v>805.65997076034546</v>
      </c>
      <c r="S190" s="14">
        <f t="shared" si="27"/>
        <v>2265.5599155426025</v>
      </c>
      <c r="T190" s="20">
        <f t="shared" si="28"/>
        <v>13.991415257326555</v>
      </c>
      <c r="U190" s="14">
        <v>26968.918938159943</v>
      </c>
      <c r="V190" s="20">
        <f t="shared" si="29"/>
        <v>166.55191562859312</v>
      </c>
    </row>
    <row r="191" spans="1:22" x14ac:dyDescent="0.25">
      <c r="A191" s="9" t="s">
        <v>62</v>
      </c>
      <c r="B191" s="33">
        <v>280770</v>
      </c>
      <c r="C191" s="13">
        <v>29</v>
      </c>
      <c r="D191" s="13">
        <v>255</v>
      </c>
      <c r="E191" s="14">
        <v>100721.38690000001</v>
      </c>
      <c r="F191" s="13">
        <v>55</v>
      </c>
      <c r="G191" s="30">
        <f t="shared" si="20"/>
        <v>1.896551724137931</v>
      </c>
      <c r="H191" s="14">
        <f t="shared" si="21"/>
        <v>3473.1512724137933</v>
      </c>
      <c r="I191" s="14">
        <f t="shared" si="22"/>
        <v>394.98583098039222</v>
      </c>
      <c r="J191" s="14">
        <f t="shared" si="23"/>
        <v>1831.2979436363639</v>
      </c>
      <c r="K191" s="14">
        <f t="shared" si="24"/>
        <v>358.73272393774272</v>
      </c>
      <c r="L191" s="27">
        <f t="shared" si="25"/>
        <v>0.19588987427431706</v>
      </c>
      <c r="M191" s="27">
        <f t="shared" si="26"/>
        <v>0.10328738825373082</v>
      </c>
      <c r="N191" s="14">
        <v>994.90995168685913</v>
      </c>
      <c r="O191" s="14">
        <v>239.69999694824219</v>
      </c>
      <c r="P191" s="14">
        <v>0</v>
      </c>
      <c r="Q191" s="14">
        <v>597.57998251914978</v>
      </c>
      <c r="R191" s="14">
        <v>0</v>
      </c>
      <c r="S191" s="14">
        <f t="shared" si="27"/>
        <v>1832.1899311542511</v>
      </c>
      <c r="T191" s="20">
        <f t="shared" si="28"/>
        <v>6.5255900956450166</v>
      </c>
      <c r="U191" s="14">
        <v>28958.798694610596</v>
      </c>
      <c r="V191" s="20">
        <f t="shared" si="29"/>
        <v>103.14064428040957</v>
      </c>
    </row>
    <row r="192" spans="1:22" x14ac:dyDescent="0.25">
      <c r="A192" s="9" t="s">
        <v>179</v>
      </c>
      <c r="B192" s="33">
        <v>234822</v>
      </c>
      <c r="C192" s="13">
        <v>32</v>
      </c>
      <c r="D192" s="13">
        <v>495</v>
      </c>
      <c r="E192" s="14">
        <v>61088.403999999988</v>
      </c>
      <c r="F192" s="13">
        <v>73</v>
      </c>
      <c r="G192" s="30">
        <f t="shared" si="20"/>
        <v>2.28125</v>
      </c>
      <c r="H192" s="14">
        <f t="shared" si="21"/>
        <v>1909.0126249999996</v>
      </c>
      <c r="I192" s="14">
        <f t="shared" si="22"/>
        <v>123.41091717171714</v>
      </c>
      <c r="J192" s="14">
        <f t="shared" si="23"/>
        <v>836.82745205479432</v>
      </c>
      <c r="K192" s="14">
        <f t="shared" si="24"/>
        <v>260.14770336680544</v>
      </c>
      <c r="L192" s="27">
        <f t="shared" si="25"/>
        <v>0.31087376821592527</v>
      </c>
      <c r="M192" s="27">
        <f t="shared" si="26"/>
        <v>0.13627343264259736</v>
      </c>
      <c r="N192" s="14">
        <v>2434.6199569702148</v>
      </c>
      <c r="O192" s="14">
        <v>0</v>
      </c>
      <c r="P192" s="14">
        <v>2678.3398904800415</v>
      </c>
      <c r="Q192" s="14">
        <v>1040.6299517154694</v>
      </c>
      <c r="R192" s="14">
        <v>804.41996765136719</v>
      </c>
      <c r="S192" s="14">
        <f t="shared" si="27"/>
        <v>6958.0097668170929</v>
      </c>
      <c r="T192" s="20">
        <f t="shared" si="28"/>
        <v>29.630996102652617</v>
      </c>
      <c r="U192" s="14">
        <v>53363.607730388641</v>
      </c>
      <c r="V192" s="20">
        <f t="shared" si="29"/>
        <v>227.25131261290952</v>
      </c>
    </row>
    <row r="193" spans="1:22" x14ac:dyDescent="0.25">
      <c r="A193" s="9" t="s">
        <v>203</v>
      </c>
      <c r="B193" s="33">
        <v>340681</v>
      </c>
      <c r="C193" s="13">
        <v>46</v>
      </c>
      <c r="D193" s="13">
        <v>924</v>
      </c>
      <c r="E193" s="14">
        <v>190720.75120000006</v>
      </c>
      <c r="F193" s="13">
        <v>87</v>
      </c>
      <c r="G193" s="30">
        <f t="shared" si="20"/>
        <v>1.8913043478260869</v>
      </c>
      <c r="H193" s="14">
        <f t="shared" si="21"/>
        <v>4146.1032869565233</v>
      </c>
      <c r="I193" s="14">
        <f t="shared" si="22"/>
        <v>206.40773939393947</v>
      </c>
      <c r="J193" s="14">
        <f t="shared" si="23"/>
        <v>2192.1925425287363</v>
      </c>
      <c r="K193" s="14">
        <f t="shared" si="24"/>
        <v>559.82209515646616</v>
      </c>
      <c r="L193" s="27">
        <f t="shared" si="25"/>
        <v>0.25537086013015109</v>
      </c>
      <c r="M193" s="27">
        <f t="shared" si="26"/>
        <v>0.1350236731722638</v>
      </c>
      <c r="N193" s="14">
        <v>13988.459553718567</v>
      </c>
      <c r="O193" s="14">
        <v>61166.797389984131</v>
      </c>
      <c r="P193" s="14">
        <v>19830.249221801758</v>
      </c>
      <c r="Q193" s="14">
        <v>4954.5097846984863</v>
      </c>
      <c r="R193" s="14">
        <v>15170.339407920837</v>
      </c>
      <c r="S193" s="14">
        <f t="shared" si="27"/>
        <v>115110.35535812378</v>
      </c>
      <c r="T193" s="20">
        <f t="shared" si="28"/>
        <v>337.88310870909675</v>
      </c>
      <c r="U193" s="14">
        <v>70196.707235395908</v>
      </c>
      <c r="V193" s="20">
        <f t="shared" si="29"/>
        <v>206.04820120698221</v>
      </c>
    </row>
    <row r="194" spans="1:22" x14ac:dyDescent="0.25">
      <c r="A194" s="9" t="s">
        <v>151</v>
      </c>
      <c r="B194" s="33">
        <v>102219</v>
      </c>
      <c r="C194" s="13">
        <v>21</v>
      </c>
      <c r="D194" s="13">
        <v>335</v>
      </c>
      <c r="E194" s="14">
        <v>62503.119800000008</v>
      </c>
      <c r="F194" s="13">
        <v>42</v>
      </c>
      <c r="G194" s="30">
        <f t="shared" si="20"/>
        <v>2</v>
      </c>
      <c r="H194" s="14">
        <f t="shared" si="21"/>
        <v>2976.3390380952383</v>
      </c>
      <c r="I194" s="14">
        <f t="shared" si="22"/>
        <v>186.57647701492539</v>
      </c>
      <c r="J194" s="14">
        <f t="shared" si="23"/>
        <v>1488.1695190476191</v>
      </c>
      <c r="K194" s="14">
        <f t="shared" si="24"/>
        <v>611.46283763292547</v>
      </c>
      <c r="L194" s="27">
        <f t="shared" si="25"/>
        <v>0.41088251694890388</v>
      </c>
      <c r="M194" s="27">
        <f t="shared" si="26"/>
        <v>0.20544125847445194</v>
      </c>
      <c r="N194" s="14">
        <v>2143.5099515914917</v>
      </c>
      <c r="O194" s="14">
        <v>79.899993896484375</v>
      </c>
      <c r="P194" s="14">
        <v>6288.5896968841553</v>
      </c>
      <c r="Q194" s="14">
        <v>0</v>
      </c>
      <c r="R194" s="14">
        <v>0</v>
      </c>
      <c r="S194" s="14">
        <f t="shared" si="27"/>
        <v>8511.9996423721313</v>
      </c>
      <c r="T194" s="20">
        <f t="shared" si="28"/>
        <v>83.272186603000733</v>
      </c>
      <c r="U194" s="14">
        <v>11583.039584100246</v>
      </c>
      <c r="V194" s="20">
        <f t="shared" si="29"/>
        <v>113.31591567223556</v>
      </c>
    </row>
    <row r="195" spans="1:22" x14ac:dyDescent="0.25">
      <c r="A195" s="9" t="s">
        <v>218</v>
      </c>
      <c r="B195" s="33">
        <v>354669</v>
      </c>
      <c r="C195" s="13">
        <v>72</v>
      </c>
      <c r="D195" s="13">
        <v>708</v>
      </c>
      <c r="E195" s="14">
        <v>230281.09559999997</v>
      </c>
      <c r="F195" s="13">
        <v>107</v>
      </c>
      <c r="G195" s="30">
        <f t="shared" si="20"/>
        <v>1.4861111111111112</v>
      </c>
      <c r="H195" s="14">
        <f t="shared" si="21"/>
        <v>3198.3485499999997</v>
      </c>
      <c r="I195" s="14">
        <f t="shared" si="22"/>
        <v>325.2557847457627</v>
      </c>
      <c r="J195" s="14">
        <f t="shared" si="23"/>
        <v>2152.1597719626166</v>
      </c>
      <c r="K195" s="14">
        <f t="shared" si="24"/>
        <v>649.28453177469692</v>
      </c>
      <c r="L195" s="27">
        <f t="shared" si="25"/>
        <v>0.30168974452235747</v>
      </c>
      <c r="M195" s="27">
        <f t="shared" si="26"/>
        <v>0.20300618322999756</v>
      </c>
      <c r="N195" s="14">
        <v>12536.909600257874</v>
      </c>
      <c r="O195" s="14">
        <v>11422.879653930664</v>
      </c>
      <c r="P195" s="14">
        <v>6691.5197505950928</v>
      </c>
      <c r="Q195" s="14">
        <v>8412.0496128797531</v>
      </c>
      <c r="R195" s="14">
        <v>80889.756731748581</v>
      </c>
      <c r="S195" s="14">
        <f t="shared" si="27"/>
        <v>119953.11534941196</v>
      </c>
      <c r="T195" s="20">
        <f t="shared" si="28"/>
        <v>338.21144602266332</v>
      </c>
      <c r="U195" s="14">
        <v>72218.297196865082</v>
      </c>
      <c r="V195" s="20">
        <f t="shared" si="29"/>
        <v>203.62167879590572</v>
      </c>
    </row>
    <row r="196" spans="1:22" x14ac:dyDescent="0.25">
      <c r="A196" s="9" t="s">
        <v>86</v>
      </c>
      <c r="B196" s="33">
        <v>270924</v>
      </c>
      <c r="C196" s="13">
        <v>59</v>
      </c>
      <c r="D196" s="13">
        <v>609</v>
      </c>
      <c r="E196" s="14">
        <v>118125.4559</v>
      </c>
      <c r="F196" s="13">
        <v>126</v>
      </c>
      <c r="G196" s="30">
        <f t="shared" si="20"/>
        <v>2.1355932203389831</v>
      </c>
      <c r="H196" s="14">
        <f t="shared" si="21"/>
        <v>2002.1263711864408</v>
      </c>
      <c r="I196" s="14">
        <f t="shared" si="22"/>
        <v>193.96626584564859</v>
      </c>
      <c r="J196" s="14">
        <f t="shared" si="23"/>
        <v>937.50361825396828</v>
      </c>
      <c r="K196" s="14">
        <f t="shared" si="24"/>
        <v>436.00956688960747</v>
      </c>
      <c r="L196" s="27">
        <f t="shared" si="25"/>
        <v>0.46507507640519113</v>
      </c>
      <c r="M196" s="27">
        <f t="shared" si="26"/>
        <v>0.21777325006274825</v>
      </c>
      <c r="N196" s="14">
        <v>44248.66824221611</v>
      </c>
      <c r="O196" s="14">
        <v>366.39998626708984</v>
      </c>
      <c r="P196" s="14">
        <v>3097.1398868560791</v>
      </c>
      <c r="Q196" s="14">
        <v>3373.9598579406738</v>
      </c>
      <c r="R196" s="14">
        <v>1879.5799121856689</v>
      </c>
      <c r="S196" s="14">
        <f t="shared" si="27"/>
        <v>52965.747885465622</v>
      </c>
      <c r="T196" s="20">
        <f t="shared" si="28"/>
        <v>195.50039083088109</v>
      </c>
      <c r="U196" s="14">
        <v>52039.967838287354</v>
      </c>
      <c r="V196" s="20">
        <f t="shared" si="29"/>
        <v>192.08326998821573</v>
      </c>
    </row>
    <row r="197" spans="1:22" x14ac:dyDescent="0.25">
      <c r="A197" s="9" t="s">
        <v>63</v>
      </c>
      <c r="B197" s="33">
        <v>295921</v>
      </c>
      <c r="C197" s="13">
        <v>44</v>
      </c>
      <c r="D197" s="13">
        <v>495</v>
      </c>
      <c r="E197" s="14">
        <v>125362.10350000004</v>
      </c>
      <c r="F197" s="13">
        <v>78</v>
      </c>
      <c r="G197" s="30">
        <f t="shared" si="20"/>
        <v>1.7727272727272727</v>
      </c>
      <c r="H197" s="14">
        <f t="shared" si="21"/>
        <v>2849.1387159090918</v>
      </c>
      <c r="I197" s="14">
        <f t="shared" si="22"/>
        <v>253.25677474747482</v>
      </c>
      <c r="J197" s="14">
        <f t="shared" si="23"/>
        <v>1607.2064551282056</v>
      </c>
      <c r="K197" s="14">
        <f t="shared" si="24"/>
        <v>423.63368432791196</v>
      </c>
      <c r="L197" s="27">
        <f t="shared" si="25"/>
        <v>0.26358386190909061</v>
      </c>
      <c r="M197" s="27">
        <f t="shared" si="26"/>
        <v>0.14868833235897419</v>
      </c>
      <c r="N197" s="14">
        <v>6176.389803647995</v>
      </c>
      <c r="O197" s="14">
        <v>5917.7698669433594</v>
      </c>
      <c r="P197" s="14">
        <v>1399.6799504756927</v>
      </c>
      <c r="Q197" s="14">
        <v>1167.549950838089</v>
      </c>
      <c r="R197" s="14">
        <v>44815.747745513916</v>
      </c>
      <c r="S197" s="14">
        <f t="shared" si="27"/>
        <v>59477.137317419052</v>
      </c>
      <c r="T197" s="20">
        <f t="shared" si="28"/>
        <v>200.98991730028979</v>
      </c>
      <c r="U197" s="14">
        <v>39992.83834028244</v>
      </c>
      <c r="V197" s="20">
        <f t="shared" si="29"/>
        <v>135.14700997996911</v>
      </c>
    </row>
    <row r="198" spans="1:22" x14ac:dyDescent="0.25">
      <c r="A198" s="9" t="s">
        <v>64</v>
      </c>
      <c r="B198" s="33">
        <v>355958</v>
      </c>
      <c r="C198" s="13">
        <v>25</v>
      </c>
      <c r="D198" s="13">
        <v>423</v>
      </c>
      <c r="E198" s="14">
        <v>87630.528300000005</v>
      </c>
      <c r="F198" s="13">
        <v>39</v>
      </c>
      <c r="G198" s="30">
        <f t="shared" si="20"/>
        <v>1.56</v>
      </c>
      <c r="H198" s="14">
        <f t="shared" si="21"/>
        <v>3505.2211320000001</v>
      </c>
      <c r="I198" s="14">
        <f t="shared" si="22"/>
        <v>207.16436950354611</v>
      </c>
      <c r="J198" s="14">
        <f t="shared" si="23"/>
        <v>2246.9366230769233</v>
      </c>
      <c r="K198" s="14">
        <f t="shared" si="24"/>
        <v>246.18221335101333</v>
      </c>
      <c r="L198" s="27">
        <f t="shared" si="25"/>
        <v>0.10956348782721556</v>
      </c>
      <c r="M198" s="27">
        <f t="shared" si="26"/>
        <v>7.0233005017445879E-2</v>
      </c>
      <c r="N198" s="14">
        <v>26858.148935317993</v>
      </c>
      <c r="O198" s="14">
        <v>8293.7096729278564</v>
      </c>
      <c r="P198" s="14">
        <v>12404.649391174316</v>
      </c>
      <c r="Q198" s="14">
        <v>1553.1199188232422</v>
      </c>
      <c r="R198" s="14">
        <v>4110.5998153686523</v>
      </c>
      <c r="S198" s="14">
        <f t="shared" si="27"/>
        <v>53220.227733612061</v>
      </c>
      <c r="T198" s="20">
        <f t="shared" si="28"/>
        <v>149.5126608577755</v>
      </c>
      <c r="U198" s="14">
        <v>45866.528214454651</v>
      </c>
      <c r="V198" s="20">
        <f t="shared" si="29"/>
        <v>128.85376424874465</v>
      </c>
    </row>
    <row r="199" spans="1:22" x14ac:dyDescent="0.25">
      <c r="A199" s="9" t="s">
        <v>152</v>
      </c>
      <c r="B199" s="33">
        <v>209117</v>
      </c>
      <c r="C199" s="13">
        <v>40</v>
      </c>
      <c r="D199" s="13">
        <v>658</v>
      </c>
      <c r="E199" s="14">
        <v>106074.71779999997</v>
      </c>
      <c r="F199" s="13">
        <v>75</v>
      </c>
      <c r="G199" s="30">
        <f t="shared" ref="G199:G216" si="30">SUM(F199)/C199</f>
        <v>1.875</v>
      </c>
      <c r="H199" s="14">
        <f t="shared" ref="H199:H216" si="31">SUM(E199)/C199</f>
        <v>2651.8679449999991</v>
      </c>
      <c r="I199" s="14">
        <f t="shared" ref="I199:I216" si="32">SUM(E199)/D199</f>
        <v>161.2077778115501</v>
      </c>
      <c r="J199" s="14">
        <f t="shared" ref="J199:J216" si="33">SUM(E199)/F199</f>
        <v>1414.3295706666663</v>
      </c>
      <c r="K199" s="14">
        <f t="shared" ref="K199:K216" si="34">SUM(E199)/(B199/1000)</f>
        <v>507.25057168953253</v>
      </c>
      <c r="L199" s="27">
        <f t="shared" ref="L199:L216" si="35">SUM(F199)/(B199/1000)</f>
        <v>0.35865089877915235</v>
      </c>
      <c r="M199" s="27">
        <f t="shared" ref="M199:M216" si="36">SUM(C199)/(B199/1000)</f>
        <v>0.19128047934888126</v>
      </c>
      <c r="N199" s="14">
        <v>4457.6698617935181</v>
      </c>
      <c r="O199" s="14">
        <v>20970.019148349762</v>
      </c>
      <c r="P199" s="14">
        <v>10829.589489936829</v>
      </c>
      <c r="Q199" s="14">
        <v>450.30998468399048</v>
      </c>
      <c r="R199" s="14">
        <v>112.07999420166016</v>
      </c>
      <c r="S199" s="14">
        <f t="shared" ref="S199:S216" si="37">SUM(N199:R199)</f>
        <v>36819.668478965759</v>
      </c>
      <c r="T199" s="20">
        <f t="shared" ref="T199:T216" si="38">SUM(S199)/(B199/1000)</f>
        <v>176.07209590308659</v>
      </c>
      <c r="U199" s="14">
        <v>27686.97890996933</v>
      </c>
      <c r="V199" s="20">
        <f t="shared" ref="V199:V216" si="39">SUM(U199)/(B199/1000)</f>
        <v>132.39946494053248</v>
      </c>
    </row>
    <row r="200" spans="1:22" x14ac:dyDescent="0.25">
      <c r="A200" s="9" t="s">
        <v>79</v>
      </c>
      <c r="B200" s="33">
        <v>183852</v>
      </c>
      <c r="C200" s="13">
        <v>33</v>
      </c>
      <c r="D200" s="13">
        <v>554</v>
      </c>
      <c r="E200" s="14">
        <v>118673.07510000002</v>
      </c>
      <c r="F200" s="13">
        <v>54</v>
      </c>
      <c r="G200" s="30">
        <f t="shared" si="30"/>
        <v>1.6363636363636365</v>
      </c>
      <c r="H200" s="14">
        <f t="shared" si="31"/>
        <v>3596.1537909090912</v>
      </c>
      <c r="I200" s="14">
        <f t="shared" si="32"/>
        <v>214.21132689530688</v>
      </c>
      <c r="J200" s="14">
        <f t="shared" si="33"/>
        <v>2197.6495388888893</v>
      </c>
      <c r="K200" s="14">
        <f t="shared" si="34"/>
        <v>645.48155636055094</v>
      </c>
      <c r="L200" s="27">
        <f t="shared" si="35"/>
        <v>0.29371450949676914</v>
      </c>
      <c r="M200" s="27">
        <f t="shared" si="36"/>
        <v>0.17949220024802559</v>
      </c>
      <c r="N200" s="14">
        <v>5617.7097108364105</v>
      </c>
      <c r="O200" s="14">
        <v>46050.887936592102</v>
      </c>
      <c r="P200" s="14">
        <v>9263.1297378540039</v>
      </c>
      <c r="Q200" s="14">
        <v>2373.1199558973312</v>
      </c>
      <c r="R200" s="14">
        <v>2228.0399265289307</v>
      </c>
      <c r="S200" s="14">
        <f t="shared" si="37"/>
        <v>65532.887267708778</v>
      </c>
      <c r="T200" s="20">
        <f t="shared" si="38"/>
        <v>356.44370073596576</v>
      </c>
      <c r="U200" s="14">
        <v>24221.15906816721</v>
      </c>
      <c r="V200" s="20">
        <f t="shared" si="39"/>
        <v>131.74270102129543</v>
      </c>
    </row>
    <row r="201" spans="1:22" x14ac:dyDescent="0.25">
      <c r="A201" s="9" t="s">
        <v>153</v>
      </c>
      <c r="B201" s="33">
        <v>254106</v>
      </c>
      <c r="C201" s="13">
        <v>30</v>
      </c>
      <c r="D201" s="13">
        <v>354</v>
      </c>
      <c r="E201" s="14">
        <v>70672.6351</v>
      </c>
      <c r="F201" s="13">
        <v>67</v>
      </c>
      <c r="G201" s="30">
        <f t="shared" si="30"/>
        <v>2.2333333333333334</v>
      </c>
      <c r="H201" s="14">
        <f t="shared" si="31"/>
        <v>2355.7545033333331</v>
      </c>
      <c r="I201" s="14">
        <f t="shared" si="32"/>
        <v>199.64021214689265</v>
      </c>
      <c r="J201" s="14">
        <f t="shared" si="33"/>
        <v>1054.8154492537312</v>
      </c>
      <c r="K201" s="14">
        <f t="shared" si="34"/>
        <v>278.12265393182372</v>
      </c>
      <c r="L201" s="27">
        <f t="shared" si="35"/>
        <v>0.26366949225913594</v>
      </c>
      <c r="M201" s="27">
        <f t="shared" si="36"/>
        <v>0.1180609666831952</v>
      </c>
      <c r="N201" s="14">
        <v>13287.689541339874</v>
      </c>
      <c r="O201" s="14">
        <v>5834.3197841644287</v>
      </c>
      <c r="P201" s="14">
        <v>19691.529336214066</v>
      </c>
      <c r="Q201" s="14">
        <v>578.00997567176819</v>
      </c>
      <c r="R201" s="14">
        <v>0</v>
      </c>
      <c r="S201" s="14">
        <f t="shared" si="37"/>
        <v>39391.548637390137</v>
      </c>
      <c r="T201" s="20">
        <f t="shared" si="38"/>
        <v>155.02014370927935</v>
      </c>
      <c r="U201" s="14">
        <v>55808.527734279633</v>
      </c>
      <c r="V201" s="20">
        <f t="shared" si="39"/>
        <v>219.62695778249878</v>
      </c>
    </row>
    <row r="202" spans="1:22" x14ac:dyDescent="0.25">
      <c r="A202" s="9" t="s">
        <v>147</v>
      </c>
      <c r="B202" s="33">
        <v>292246</v>
      </c>
      <c r="C202" s="13">
        <v>41</v>
      </c>
      <c r="D202" s="13">
        <v>466</v>
      </c>
      <c r="E202" s="14">
        <v>136514.3242</v>
      </c>
      <c r="F202" s="13">
        <v>62</v>
      </c>
      <c r="G202" s="30">
        <f t="shared" si="30"/>
        <v>1.5121951219512195</v>
      </c>
      <c r="H202" s="14">
        <f t="shared" si="31"/>
        <v>3329.6176634146341</v>
      </c>
      <c r="I202" s="14">
        <f t="shared" si="32"/>
        <v>292.94919356223176</v>
      </c>
      <c r="J202" s="14">
        <f t="shared" si="33"/>
        <v>2201.8439387096773</v>
      </c>
      <c r="K202" s="14">
        <f t="shared" si="34"/>
        <v>467.1212752270348</v>
      </c>
      <c r="L202" s="27">
        <f t="shared" si="35"/>
        <v>0.21215003798170037</v>
      </c>
      <c r="M202" s="27">
        <f t="shared" si="36"/>
        <v>0.14029276705241475</v>
      </c>
      <c r="N202" s="14">
        <v>35968.90883898735</v>
      </c>
      <c r="O202" s="14">
        <v>19586.339138031006</v>
      </c>
      <c r="P202" s="14">
        <v>24650.778831481934</v>
      </c>
      <c r="Q202" s="14">
        <v>325.1999933719635</v>
      </c>
      <c r="R202" s="14">
        <v>2270.4098973274231</v>
      </c>
      <c r="S202" s="14">
        <f t="shared" si="37"/>
        <v>82801.636699199677</v>
      </c>
      <c r="T202" s="20">
        <f t="shared" si="38"/>
        <v>283.3285543658414</v>
      </c>
      <c r="U202" s="14">
        <v>60909.057353019714</v>
      </c>
      <c r="V202" s="20">
        <f t="shared" si="39"/>
        <v>208.41707791730158</v>
      </c>
    </row>
    <row r="203" spans="1:22" x14ac:dyDescent="0.25">
      <c r="A203" s="9" t="s">
        <v>277</v>
      </c>
      <c r="B203" s="33">
        <v>540227</v>
      </c>
      <c r="C203" s="13">
        <v>84</v>
      </c>
      <c r="D203" s="13">
        <v>1422</v>
      </c>
      <c r="E203" s="14">
        <v>280706.37260000018</v>
      </c>
      <c r="F203" s="13">
        <v>165</v>
      </c>
      <c r="G203" s="30">
        <f t="shared" si="30"/>
        <v>1.9642857142857142</v>
      </c>
      <c r="H203" s="14">
        <f t="shared" si="31"/>
        <v>3341.7425309523833</v>
      </c>
      <c r="I203" s="14">
        <f t="shared" si="32"/>
        <v>197.40251237693403</v>
      </c>
      <c r="J203" s="14">
        <f t="shared" si="33"/>
        <v>1701.2507430303042</v>
      </c>
      <c r="K203" s="14">
        <f t="shared" si="34"/>
        <v>519.60818803947268</v>
      </c>
      <c r="L203" s="27">
        <f t="shared" si="35"/>
        <v>0.30542716302591322</v>
      </c>
      <c r="M203" s="27">
        <f t="shared" si="36"/>
        <v>0.15549019208591944</v>
      </c>
      <c r="N203" s="14">
        <v>46939.548187017441</v>
      </c>
      <c r="O203" s="14">
        <v>20812.389252394438</v>
      </c>
      <c r="P203" s="14">
        <v>1873.9799551963806</v>
      </c>
      <c r="Q203" s="14">
        <v>34498.308672904968</v>
      </c>
      <c r="R203" s="14">
        <v>3370.5498862266541</v>
      </c>
      <c r="S203" s="14">
        <f t="shared" si="37"/>
        <v>107494.77595373988</v>
      </c>
      <c r="T203" s="20">
        <f t="shared" si="38"/>
        <v>198.98075430095105</v>
      </c>
      <c r="U203" s="14">
        <v>148425.70427393913</v>
      </c>
      <c r="V203" s="20">
        <f t="shared" si="39"/>
        <v>274.74691985765082</v>
      </c>
    </row>
    <row r="204" spans="1:22" x14ac:dyDescent="0.25">
      <c r="A204" s="9" t="s">
        <v>246</v>
      </c>
      <c r="B204" s="33">
        <v>466245</v>
      </c>
      <c r="C204" s="13">
        <v>75</v>
      </c>
      <c r="D204" s="13">
        <v>1330</v>
      </c>
      <c r="E204" s="14">
        <v>257030.00609999979</v>
      </c>
      <c r="F204" s="13">
        <v>119</v>
      </c>
      <c r="G204" s="30">
        <f t="shared" si="30"/>
        <v>1.5866666666666667</v>
      </c>
      <c r="H204" s="14">
        <f t="shared" si="31"/>
        <v>3427.0667479999975</v>
      </c>
      <c r="I204" s="14">
        <f t="shared" si="32"/>
        <v>193.25564368421038</v>
      </c>
      <c r="J204" s="14">
        <f t="shared" si="33"/>
        <v>2159.9160176470573</v>
      </c>
      <c r="K204" s="14">
        <f t="shared" si="34"/>
        <v>551.27670237750499</v>
      </c>
      <c r="L204" s="27">
        <f t="shared" si="35"/>
        <v>0.25523061909511091</v>
      </c>
      <c r="M204" s="27">
        <f t="shared" si="36"/>
        <v>0.16085963388347327</v>
      </c>
      <c r="N204" s="14">
        <v>5280.3598301410675</v>
      </c>
      <c r="O204" s="14">
        <v>43172.988132476807</v>
      </c>
      <c r="P204" s="14">
        <v>15461.649383068085</v>
      </c>
      <c r="Q204" s="14">
        <v>7089.09974360466</v>
      </c>
      <c r="R204" s="14">
        <v>4819.7397956848145</v>
      </c>
      <c r="S204" s="14">
        <f t="shared" si="37"/>
        <v>75823.836884975433</v>
      </c>
      <c r="T204" s="20">
        <f t="shared" si="38"/>
        <v>162.62659521276461</v>
      </c>
      <c r="U204" s="14">
        <v>95760.306149482727</v>
      </c>
      <c r="V204" s="20">
        <f t="shared" si="39"/>
        <v>205.38623717033474</v>
      </c>
    </row>
    <row r="205" spans="1:22" x14ac:dyDescent="0.25">
      <c r="A205" s="9" t="s">
        <v>188</v>
      </c>
      <c r="B205" s="33">
        <v>111842</v>
      </c>
      <c r="C205" s="13">
        <v>27</v>
      </c>
      <c r="D205" s="13">
        <v>380</v>
      </c>
      <c r="E205" s="14">
        <v>54128.483900000007</v>
      </c>
      <c r="F205" s="13">
        <v>49</v>
      </c>
      <c r="G205" s="30">
        <f t="shared" si="30"/>
        <v>1.8148148148148149</v>
      </c>
      <c r="H205" s="14">
        <f t="shared" si="31"/>
        <v>2004.7586629629632</v>
      </c>
      <c r="I205" s="14">
        <f t="shared" si="32"/>
        <v>142.44337868421056</v>
      </c>
      <c r="J205" s="14">
        <f t="shared" si="33"/>
        <v>1104.6629367346941</v>
      </c>
      <c r="K205" s="14">
        <f t="shared" si="34"/>
        <v>483.97278213908913</v>
      </c>
      <c r="L205" s="27">
        <f t="shared" si="35"/>
        <v>0.43811805940523241</v>
      </c>
      <c r="M205" s="27">
        <f t="shared" si="36"/>
        <v>0.24141199191716886</v>
      </c>
      <c r="N205" s="14">
        <v>1198.9899969100952</v>
      </c>
      <c r="O205" s="14">
        <v>5445.1397514343262</v>
      </c>
      <c r="P205" s="14">
        <v>4360.8098239898682</v>
      </c>
      <c r="Q205" s="14">
        <v>43.319997072219849</v>
      </c>
      <c r="R205" s="14">
        <v>1944.2199201583862</v>
      </c>
      <c r="S205" s="14">
        <f t="shared" si="37"/>
        <v>12992.479489564896</v>
      </c>
      <c r="T205" s="20">
        <f t="shared" si="38"/>
        <v>116.16816124143789</v>
      </c>
      <c r="U205" s="14">
        <v>11974.979483604431</v>
      </c>
      <c r="V205" s="20">
        <f t="shared" si="39"/>
        <v>107.07050556682132</v>
      </c>
    </row>
    <row r="206" spans="1:22" x14ac:dyDescent="0.25">
      <c r="A206" s="9" t="s">
        <v>113</v>
      </c>
      <c r="B206" s="33">
        <v>369239</v>
      </c>
      <c r="C206" s="13">
        <v>67</v>
      </c>
      <c r="D206" s="13">
        <v>720</v>
      </c>
      <c r="E206" s="14">
        <v>188565.60040000002</v>
      </c>
      <c r="F206" s="13">
        <v>110</v>
      </c>
      <c r="G206" s="30">
        <f t="shared" si="30"/>
        <v>1.6417910447761195</v>
      </c>
      <c r="H206" s="14">
        <f t="shared" si="31"/>
        <v>2814.4119462686572</v>
      </c>
      <c r="I206" s="14">
        <f t="shared" si="32"/>
        <v>261.89666722222228</v>
      </c>
      <c r="J206" s="14">
        <f t="shared" si="33"/>
        <v>1714.2327309090911</v>
      </c>
      <c r="K206" s="14">
        <f t="shared" si="34"/>
        <v>510.68711701634993</v>
      </c>
      <c r="L206" s="27">
        <f t="shared" si="35"/>
        <v>0.29791002575567588</v>
      </c>
      <c r="M206" s="27">
        <f t="shared" si="36"/>
        <v>0.18145428841482075</v>
      </c>
      <c r="N206" s="14">
        <v>2629.9998867511749</v>
      </c>
      <c r="O206" s="14">
        <v>8109.059627532959</v>
      </c>
      <c r="P206" s="14">
        <v>3775.6498765945435</v>
      </c>
      <c r="Q206" s="14">
        <v>63.399996042251587</v>
      </c>
      <c r="R206" s="14">
        <v>1091.1999568939209</v>
      </c>
      <c r="S206" s="14">
        <f t="shared" si="37"/>
        <v>15669.30934381485</v>
      </c>
      <c r="T206" s="20">
        <f t="shared" si="38"/>
        <v>42.436766819904861</v>
      </c>
      <c r="U206" s="14">
        <v>79534.906566143036</v>
      </c>
      <c r="V206" s="20">
        <f t="shared" si="39"/>
        <v>215.40223694177223</v>
      </c>
    </row>
    <row r="207" spans="1:22" x14ac:dyDescent="0.25">
      <c r="A207" s="9" t="s">
        <v>65</v>
      </c>
      <c r="B207" s="33">
        <v>225385</v>
      </c>
      <c r="C207" s="13">
        <v>47</v>
      </c>
      <c r="D207" s="13">
        <v>608</v>
      </c>
      <c r="E207" s="14">
        <v>152973.19690000001</v>
      </c>
      <c r="F207" s="13">
        <v>76</v>
      </c>
      <c r="G207" s="30">
        <f t="shared" si="30"/>
        <v>1.6170212765957446</v>
      </c>
      <c r="H207" s="14">
        <f t="shared" si="31"/>
        <v>3254.7488702127662</v>
      </c>
      <c r="I207" s="14">
        <f t="shared" si="32"/>
        <v>251.60065279605266</v>
      </c>
      <c r="J207" s="14">
        <f t="shared" si="33"/>
        <v>2012.8052223684213</v>
      </c>
      <c r="K207" s="14">
        <f t="shared" si="34"/>
        <v>678.71951061516972</v>
      </c>
      <c r="L207" s="27">
        <f t="shared" si="35"/>
        <v>0.33720078975974443</v>
      </c>
      <c r="M207" s="27">
        <f t="shared" si="36"/>
        <v>0.20853206735142091</v>
      </c>
      <c r="N207" s="14">
        <v>18274.169343948364</v>
      </c>
      <c r="O207" s="14">
        <v>104.67999267578125</v>
      </c>
      <c r="P207" s="14">
        <v>30</v>
      </c>
      <c r="Q207" s="14">
        <v>913.92998456954956</v>
      </c>
      <c r="R207" s="14">
        <v>16</v>
      </c>
      <c r="S207" s="14">
        <f t="shared" si="37"/>
        <v>19338.779321193695</v>
      </c>
      <c r="T207" s="20">
        <f t="shared" si="38"/>
        <v>85.803311317051694</v>
      </c>
      <c r="U207" s="14">
        <v>30160.128831863403</v>
      </c>
      <c r="V207" s="20">
        <f t="shared" si="39"/>
        <v>133.8160429126313</v>
      </c>
    </row>
    <row r="208" spans="1:22" x14ac:dyDescent="0.25">
      <c r="A208" s="9" t="s">
        <v>139</v>
      </c>
      <c r="B208" s="33">
        <v>164970</v>
      </c>
      <c r="C208" s="13">
        <v>41</v>
      </c>
      <c r="D208" s="13">
        <v>346</v>
      </c>
      <c r="E208" s="14">
        <v>92528.495399999956</v>
      </c>
      <c r="F208" s="13">
        <v>78</v>
      </c>
      <c r="G208" s="30">
        <f t="shared" si="30"/>
        <v>1.9024390243902438</v>
      </c>
      <c r="H208" s="14">
        <f t="shared" si="31"/>
        <v>2256.7925707317063</v>
      </c>
      <c r="I208" s="14">
        <f t="shared" si="32"/>
        <v>267.42339710982645</v>
      </c>
      <c r="J208" s="14">
        <f t="shared" si="33"/>
        <v>1186.2627615384611</v>
      </c>
      <c r="K208" s="14">
        <f t="shared" si="34"/>
        <v>560.8807383160572</v>
      </c>
      <c r="L208" s="27">
        <f t="shared" si="35"/>
        <v>0.4728132387706856</v>
      </c>
      <c r="M208" s="27">
        <f t="shared" si="36"/>
        <v>0.24853003576407831</v>
      </c>
      <c r="N208" s="14">
        <v>982.68996810913086</v>
      </c>
      <c r="O208" s="14">
        <v>0</v>
      </c>
      <c r="P208" s="14">
        <v>742.98997592926025</v>
      </c>
      <c r="Q208" s="14">
        <v>24125.429061889648</v>
      </c>
      <c r="R208" s="14">
        <v>0</v>
      </c>
      <c r="S208" s="14">
        <f t="shared" si="37"/>
        <v>25851.10900592804</v>
      </c>
      <c r="T208" s="20">
        <f t="shared" si="38"/>
        <v>156.70187916547275</v>
      </c>
      <c r="U208" s="14">
        <v>56676.337630271912</v>
      </c>
      <c r="V208" s="20">
        <f t="shared" si="39"/>
        <v>343.55541995679164</v>
      </c>
    </row>
    <row r="209" spans="1:22" x14ac:dyDescent="0.25">
      <c r="A209" s="9" t="s">
        <v>140</v>
      </c>
      <c r="B209" s="33">
        <v>237031</v>
      </c>
      <c r="C209" s="13">
        <v>55</v>
      </c>
      <c r="D209" s="13">
        <v>805</v>
      </c>
      <c r="E209" s="14">
        <v>169442.58729999998</v>
      </c>
      <c r="F209" s="13">
        <v>108</v>
      </c>
      <c r="G209" s="30">
        <f t="shared" si="30"/>
        <v>1.9636363636363636</v>
      </c>
      <c r="H209" s="14">
        <f t="shared" si="31"/>
        <v>3080.7743145454542</v>
      </c>
      <c r="I209" s="14">
        <f t="shared" si="32"/>
        <v>210.4876860869565</v>
      </c>
      <c r="J209" s="14">
        <f t="shared" si="33"/>
        <v>1568.9128453703702</v>
      </c>
      <c r="K209" s="14">
        <f t="shared" si="34"/>
        <v>714.85412161278475</v>
      </c>
      <c r="L209" s="27">
        <f t="shared" si="35"/>
        <v>0.45563660449477073</v>
      </c>
      <c r="M209" s="27">
        <f t="shared" si="36"/>
        <v>0.23203715969641101</v>
      </c>
      <c r="N209" s="14">
        <v>1768.3799545764923</v>
      </c>
      <c r="O209" s="14">
        <v>6523.6897315979004</v>
      </c>
      <c r="P209" s="14">
        <v>2076.3698902130127</v>
      </c>
      <c r="Q209" s="14">
        <v>8980.3296220302582</v>
      </c>
      <c r="R209" s="14">
        <v>1826.7599112987518</v>
      </c>
      <c r="S209" s="14">
        <f t="shared" si="37"/>
        <v>21175.529109716415</v>
      </c>
      <c r="T209" s="20">
        <f t="shared" si="38"/>
        <v>89.336538721586692</v>
      </c>
      <c r="U209" s="14">
        <v>80246.91652238369</v>
      </c>
      <c r="V209" s="20">
        <f t="shared" si="39"/>
        <v>338.55030153179831</v>
      </c>
    </row>
    <row r="210" spans="1:22" x14ac:dyDescent="0.25">
      <c r="A210" s="9" t="s">
        <v>180</v>
      </c>
      <c r="B210" s="33">
        <v>320637</v>
      </c>
      <c r="C210" s="13">
        <v>50</v>
      </c>
      <c r="D210" s="13">
        <v>579</v>
      </c>
      <c r="E210" s="14">
        <v>207137.77419999999</v>
      </c>
      <c r="F210" s="13">
        <v>80</v>
      </c>
      <c r="G210" s="30">
        <f t="shared" si="30"/>
        <v>1.6</v>
      </c>
      <c r="H210" s="14">
        <f t="shared" si="31"/>
        <v>4142.7554839999993</v>
      </c>
      <c r="I210" s="14">
        <f t="shared" si="32"/>
        <v>357.75090535405872</v>
      </c>
      <c r="J210" s="14">
        <f t="shared" si="33"/>
        <v>2589.2221774999998</v>
      </c>
      <c r="K210" s="14">
        <f t="shared" si="34"/>
        <v>646.01956168502068</v>
      </c>
      <c r="L210" s="27">
        <f t="shared" si="35"/>
        <v>0.24950333242888376</v>
      </c>
      <c r="M210" s="27">
        <f t="shared" si="36"/>
        <v>0.15593958276805234</v>
      </c>
      <c r="N210" s="14">
        <v>2620.6399581432343</v>
      </c>
      <c r="O210" s="14">
        <v>31972.728746414185</v>
      </c>
      <c r="P210" s="14">
        <v>8588.9196767807007</v>
      </c>
      <c r="Q210" s="14">
        <v>147.20999145507812</v>
      </c>
      <c r="R210" s="14">
        <v>0</v>
      </c>
      <c r="S210" s="14">
        <f t="shared" si="37"/>
        <v>43329.498372793198</v>
      </c>
      <c r="T210" s="20">
        <f t="shared" si="38"/>
        <v>135.13567795604749</v>
      </c>
      <c r="U210" s="14">
        <v>40430.888220787048</v>
      </c>
      <c r="V210" s="20">
        <f t="shared" si="39"/>
        <v>126.09551680182589</v>
      </c>
    </row>
    <row r="211" spans="1:22" x14ac:dyDescent="0.25">
      <c r="A211" s="9" t="s">
        <v>229</v>
      </c>
      <c r="B211" s="33">
        <v>472137</v>
      </c>
      <c r="C211" s="13">
        <v>75</v>
      </c>
      <c r="D211" s="13">
        <v>1057</v>
      </c>
      <c r="E211" s="14">
        <v>262431.11160000006</v>
      </c>
      <c r="F211" s="13">
        <v>135</v>
      </c>
      <c r="G211" s="30">
        <f t="shared" si="30"/>
        <v>1.8</v>
      </c>
      <c r="H211" s="14">
        <f t="shared" si="31"/>
        <v>3499.0814880000007</v>
      </c>
      <c r="I211" s="14">
        <f t="shared" si="32"/>
        <v>248.27919735099343</v>
      </c>
      <c r="J211" s="14">
        <f t="shared" si="33"/>
        <v>1943.9341600000005</v>
      </c>
      <c r="K211" s="14">
        <f t="shared" si="34"/>
        <v>555.83678381486743</v>
      </c>
      <c r="L211" s="27">
        <f t="shared" si="35"/>
        <v>0.28593395561034191</v>
      </c>
      <c r="M211" s="27">
        <f t="shared" si="36"/>
        <v>0.15885219756130106</v>
      </c>
      <c r="N211" s="14">
        <v>3773.8698742389679</v>
      </c>
      <c r="O211" s="14">
        <v>84610.786460876465</v>
      </c>
      <c r="P211" s="14">
        <v>5698.6397936344147</v>
      </c>
      <c r="Q211" s="14">
        <v>8720.199613571167</v>
      </c>
      <c r="R211" s="14">
        <v>2481.2899026870728</v>
      </c>
      <c r="S211" s="14">
        <f t="shared" si="37"/>
        <v>105284.78564500809</v>
      </c>
      <c r="T211" s="20">
        <f t="shared" si="38"/>
        <v>222.99626092640079</v>
      </c>
      <c r="U211" s="14">
        <v>120496.14485931396</v>
      </c>
      <c r="V211" s="20">
        <f t="shared" si="39"/>
        <v>255.21436544755858</v>
      </c>
    </row>
    <row r="212" spans="1:22" x14ac:dyDescent="0.25">
      <c r="A212" s="9" t="s">
        <v>267</v>
      </c>
      <c r="B212" s="33">
        <v>150364</v>
      </c>
      <c r="C212" s="13">
        <v>17</v>
      </c>
      <c r="D212" s="13">
        <v>233</v>
      </c>
      <c r="E212" s="14">
        <v>43939.681099999994</v>
      </c>
      <c r="F212" s="13">
        <v>41</v>
      </c>
      <c r="G212" s="30">
        <f t="shared" si="30"/>
        <v>2.4117647058823528</v>
      </c>
      <c r="H212" s="14">
        <f t="shared" si="31"/>
        <v>2584.6871235294116</v>
      </c>
      <c r="I212" s="14">
        <f t="shared" si="32"/>
        <v>188.58232231759655</v>
      </c>
      <c r="J212" s="14">
        <f t="shared" si="33"/>
        <v>1071.6995390243901</v>
      </c>
      <c r="K212" s="14">
        <f t="shared" si="34"/>
        <v>292.22208174829075</v>
      </c>
      <c r="L212" s="27">
        <f t="shared" si="35"/>
        <v>0.27267165012902023</v>
      </c>
      <c r="M212" s="27">
        <f t="shared" si="36"/>
        <v>0.11305897688276449</v>
      </c>
      <c r="N212" s="14">
        <v>432.29999995231628</v>
      </c>
      <c r="O212" s="14">
        <v>34.879997253417969</v>
      </c>
      <c r="P212" s="14">
        <v>26.879999160766602</v>
      </c>
      <c r="Q212" s="14">
        <v>595.92994320392609</v>
      </c>
      <c r="R212" s="14">
        <v>21.959999084472656</v>
      </c>
      <c r="S212" s="14">
        <f t="shared" si="37"/>
        <v>1111.9499386548996</v>
      </c>
      <c r="T212" s="20">
        <f t="shared" si="38"/>
        <v>7.3950542593632758</v>
      </c>
      <c r="U212" s="14">
        <v>12905.409512519836</v>
      </c>
      <c r="V212" s="20">
        <f t="shared" si="39"/>
        <v>85.827787984622887</v>
      </c>
    </row>
    <row r="213" spans="1:22" x14ac:dyDescent="0.25">
      <c r="A213" s="9" t="s">
        <v>154</v>
      </c>
      <c r="B213" s="33">
        <v>331261</v>
      </c>
      <c r="C213" s="13">
        <v>73</v>
      </c>
      <c r="D213" s="13">
        <v>1353</v>
      </c>
      <c r="E213" s="14">
        <v>204222.86540000001</v>
      </c>
      <c r="F213" s="13">
        <v>183</v>
      </c>
      <c r="G213" s="30">
        <f t="shared" si="30"/>
        <v>2.506849315068493</v>
      </c>
      <c r="H213" s="14">
        <f t="shared" si="31"/>
        <v>2797.5734986301372</v>
      </c>
      <c r="I213" s="14">
        <f t="shared" si="32"/>
        <v>150.9407726533629</v>
      </c>
      <c r="J213" s="14">
        <f t="shared" si="33"/>
        <v>1115.9719420765027</v>
      </c>
      <c r="K213" s="14">
        <f t="shared" si="34"/>
        <v>616.50138531248774</v>
      </c>
      <c r="L213" s="27">
        <f t="shared" si="35"/>
        <v>0.55243448519445393</v>
      </c>
      <c r="M213" s="27">
        <f t="shared" si="36"/>
        <v>0.22037004054204992</v>
      </c>
      <c r="N213" s="14">
        <v>12740.739667892456</v>
      </c>
      <c r="O213" s="14">
        <v>4600.9098167419434</v>
      </c>
      <c r="P213" s="14">
        <v>1231.6299614906311</v>
      </c>
      <c r="Q213" s="14">
        <v>4437.3698148727417</v>
      </c>
      <c r="R213" s="14">
        <v>213.80999183654785</v>
      </c>
      <c r="S213" s="14">
        <f t="shared" si="37"/>
        <v>23224.45925283432</v>
      </c>
      <c r="T213" s="20">
        <f t="shared" si="38"/>
        <v>70.109246946771037</v>
      </c>
      <c r="U213" s="14">
        <v>43026.938164710999</v>
      </c>
      <c r="V213" s="20">
        <f t="shared" si="39"/>
        <v>129.8883302432553</v>
      </c>
    </row>
    <row r="214" spans="1:22" x14ac:dyDescent="0.25">
      <c r="A214" s="9" t="s">
        <v>268</v>
      </c>
      <c r="B214" s="33">
        <v>154497</v>
      </c>
      <c r="C214" s="13">
        <v>14</v>
      </c>
      <c r="D214" s="13">
        <v>279</v>
      </c>
      <c r="E214" s="14">
        <v>16298.696399999997</v>
      </c>
      <c r="F214" s="13">
        <v>35</v>
      </c>
      <c r="G214" s="30">
        <f t="shared" si="30"/>
        <v>2.5</v>
      </c>
      <c r="H214" s="14">
        <f t="shared" si="31"/>
        <v>1164.1925999999999</v>
      </c>
      <c r="I214" s="14">
        <f t="shared" si="32"/>
        <v>58.418266666666653</v>
      </c>
      <c r="J214" s="14">
        <f t="shared" si="33"/>
        <v>465.67703999999992</v>
      </c>
      <c r="K214" s="14">
        <f t="shared" si="34"/>
        <v>105.49522903357344</v>
      </c>
      <c r="L214" s="27">
        <f t="shared" si="35"/>
        <v>0.22654161569480311</v>
      </c>
      <c r="M214" s="27">
        <f t="shared" si="36"/>
        <v>9.0616646277921251E-2</v>
      </c>
      <c r="N214" s="14">
        <v>1910.5899348258972</v>
      </c>
      <c r="O214" s="14">
        <v>7941.6196212768555</v>
      </c>
      <c r="P214" s="14">
        <v>233.09999847412109</v>
      </c>
      <c r="Q214" s="14">
        <v>609.79996204376221</v>
      </c>
      <c r="R214" s="14">
        <v>46.799999237060547</v>
      </c>
      <c r="S214" s="14">
        <f t="shared" si="37"/>
        <v>10741.909515857697</v>
      </c>
      <c r="T214" s="20">
        <f t="shared" si="38"/>
        <v>69.528272496279513</v>
      </c>
      <c r="U214" s="14">
        <v>21593.529207706451</v>
      </c>
      <c r="V214" s="20">
        <f t="shared" si="39"/>
        <v>139.76665700762118</v>
      </c>
    </row>
    <row r="215" spans="1:22" x14ac:dyDescent="0.25">
      <c r="A215" s="9" t="s">
        <v>87</v>
      </c>
      <c r="B215" s="33">
        <v>261600</v>
      </c>
      <c r="C215" s="13">
        <v>92</v>
      </c>
      <c r="D215" s="13">
        <v>1084</v>
      </c>
      <c r="E215" s="14">
        <v>244832.54219999976</v>
      </c>
      <c r="F215" s="13">
        <v>175</v>
      </c>
      <c r="G215" s="30">
        <f t="shared" si="30"/>
        <v>1.9021739130434783</v>
      </c>
      <c r="H215" s="14">
        <f t="shared" si="31"/>
        <v>2661.2232847826062</v>
      </c>
      <c r="I215" s="14">
        <f t="shared" si="32"/>
        <v>225.86027878228759</v>
      </c>
      <c r="J215" s="14">
        <f t="shared" si="33"/>
        <v>1399.0430982857129</v>
      </c>
      <c r="K215" s="14">
        <f t="shared" si="34"/>
        <v>935.90421330275126</v>
      </c>
      <c r="L215" s="27">
        <f t="shared" si="35"/>
        <v>0.66896024464831794</v>
      </c>
      <c r="M215" s="27">
        <f t="shared" si="36"/>
        <v>0.35168195718654433</v>
      </c>
      <c r="N215" s="14">
        <v>40736.838697433472</v>
      </c>
      <c r="O215" s="14">
        <v>24161.959087371826</v>
      </c>
      <c r="P215" s="14">
        <v>32222.218653678894</v>
      </c>
      <c r="Q215" s="14">
        <v>69711.417269706726</v>
      </c>
      <c r="R215" s="14">
        <v>1631.5599584579468</v>
      </c>
      <c r="S215" s="14">
        <f t="shared" si="37"/>
        <v>168463.99366664886</v>
      </c>
      <c r="T215" s="20">
        <f t="shared" si="38"/>
        <v>643.97551095813776</v>
      </c>
      <c r="U215" s="14">
        <v>49142.028074264526</v>
      </c>
      <c r="V215" s="20">
        <f t="shared" si="39"/>
        <v>187.85178927471148</v>
      </c>
    </row>
    <row r="216" spans="1:22" x14ac:dyDescent="0.25">
      <c r="A216" s="9" t="s">
        <v>80</v>
      </c>
      <c r="B216" s="33">
        <v>112205</v>
      </c>
      <c r="C216" s="13">
        <v>81</v>
      </c>
      <c r="D216" s="13">
        <v>297</v>
      </c>
      <c r="E216" s="14">
        <v>54306.271099999998</v>
      </c>
      <c r="F216" s="13">
        <v>29</v>
      </c>
      <c r="G216" s="30">
        <f t="shared" si="30"/>
        <v>0.35802469135802467</v>
      </c>
      <c r="H216" s="14">
        <f t="shared" si="31"/>
        <v>670.44779135802469</v>
      </c>
      <c r="I216" s="14">
        <f t="shared" si="32"/>
        <v>182.84939764309763</v>
      </c>
      <c r="J216" s="14">
        <f t="shared" si="33"/>
        <v>1872.6300379310344</v>
      </c>
      <c r="K216" s="14">
        <f t="shared" si="34"/>
        <v>483.99154315761331</v>
      </c>
      <c r="L216" s="27">
        <f t="shared" si="35"/>
        <v>0.2584555055478811</v>
      </c>
      <c r="M216" s="27">
        <f t="shared" si="36"/>
        <v>0.72189296377166789</v>
      </c>
      <c r="N216" s="14">
        <v>1890.6499633789062</v>
      </c>
      <c r="O216" s="14">
        <v>4467.1497917175293</v>
      </c>
      <c r="P216" s="14">
        <v>7467.5097236633301</v>
      </c>
      <c r="Q216" s="14">
        <v>10937.58963394165</v>
      </c>
      <c r="R216" s="14">
        <v>1551.0799312591553</v>
      </c>
      <c r="S216" s="14">
        <f t="shared" si="37"/>
        <v>26313.979043960571</v>
      </c>
      <c r="T216" s="20">
        <f t="shared" si="38"/>
        <v>234.51699161321307</v>
      </c>
      <c r="U216" s="14">
        <v>24830.168952465057</v>
      </c>
      <c r="V216" s="20">
        <f t="shared" si="39"/>
        <v>221.29289204995374</v>
      </c>
    </row>
    <row r="217" spans="1:22" ht="30.75" customHeight="1" x14ac:dyDescent="0.25">
      <c r="A217" s="9" t="s">
        <v>316</v>
      </c>
      <c r="B217" s="40">
        <f>AVERAGE(B6:B216)</f>
        <v>264039.1279620853</v>
      </c>
      <c r="C217" s="40">
        <f t="shared" ref="C217:V217" si="40">AVERAGE(C6:C216)</f>
        <v>47.118483412322277</v>
      </c>
      <c r="D217" s="40">
        <f t="shared" si="40"/>
        <v>664.93838862559244</v>
      </c>
      <c r="E217" s="19">
        <f t="shared" si="40"/>
        <v>141419.8360526067</v>
      </c>
      <c r="F217" s="40">
        <f t="shared" si="40"/>
        <v>84.227488151658761</v>
      </c>
      <c r="G217" s="47">
        <f t="shared" si="40"/>
        <v>1.8001639751032148</v>
      </c>
      <c r="H217" s="40">
        <f t="shared" si="40"/>
        <v>2959.845897688157</v>
      </c>
      <c r="I217" s="40">
        <f t="shared" si="40"/>
        <v>222.37922000378634</v>
      </c>
      <c r="J217" s="40">
        <f t="shared" si="40"/>
        <v>1688.2608750286392</v>
      </c>
      <c r="K217" s="40">
        <f t="shared" si="40"/>
        <v>528.31465065272698</v>
      </c>
      <c r="L217" s="47">
        <f t="shared" si="40"/>
        <v>0.31833226361486883</v>
      </c>
      <c r="M217" s="47">
        <f t="shared" si="40"/>
        <v>0.1803443583598543</v>
      </c>
      <c r="N217" s="41">
        <f t="shared" si="40"/>
        <v>12133.822080049469</v>
      </c>
      <c r="O217" s="41">
        <f t="shared" si="40"/>
        <v>16302.507056498273</v>
      </c>
      <c r="P217" s="41">
        <f t="shared" si="40"/>
        <v>8504.5339791560054</v>
      </c>
      <c r="Q217" s="41">
        <f t="shared" si="40"/>
        <v>6549.9921620084215</v>
      </c>
      <c r="R217" s="41">
        <f t="shared" si="40"/>
        <v>5036.6903621766241</v>
      </c>
      <c r="S217" s="41">
        <f t="shared" si="40"/>
        <v>48527.545639888791</v>
      </c>
      <c r="T217" s="41">
        <f t="shared" si="40"/>
        <v>186.81443844643164</v>
      </c>
      <c r="U217" s="41">
        <f t="shared" si="40"/>
        <v>53878.141287854713</v>
      </c>
      <c r="V217" s="41">
        <f t="shared" si="40"/>
        <v>199.26386479114396</v>
      </c>
    </row>
  </sheetData>
  <mergeCells count="3">
    <mergeCell ref="A1:V1"/>
    <mergeCell ref="C2:E2"/>
    <mergeCell ref="I2:V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P10" sqref="P10"/>
    </sheetView>
  </sheetViews>
  <sheetFormatPr defaultRowHeight="15" x14ac:dyDescent="0.25"/>
  <sheetData/>
  <sheetProtection algorithmName="SHA-512" hashValue="+5X4Ai2QkwQR1kjO5wrTUrHrxPIHzDlwZ1mMLpF/B4WJYHQ89YYTkcOrzb/SFe+h4CaUbfHgawi65EZi/Uj4Og==" saltValue="3QRGJBtf9l5WNhcFQqw/pw==" spinCount="100000" sheet="1" objects="1" scenarios="1" selectLockedCells="1" selectUn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5B2FC589A96E4DBF4F45FA0BA73264" ma:contentTypeVersion="0" ma:contentTypeDescription="Create a new document." ma:contentTypeScope="" ma:versionID="04fd91f918d61f6218354e381c4339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A19942-DB7F-40FA-B3DB-3765CAC71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3A70E1-7F43-47E0-A1BF-AC06EE1FC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2E3F2-50BE-4A21-BDF2-5A18012283CD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Cellulitis Quantis</vt:lpstr>
      <vt:lpstr>Analysis Tool</vt:lpstr>
      <vt:lpstr>CCG List Cellulitis</vt:lpstr>
      <vt:lpstr>Lower Limb Quantis</vt:lpstr>
      <vt:lpstr>CCG List Lower Limb Ulcer</vt:lpstr>
      <vt:lpstr>Disclaimer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Wiles</dc:creator>
  <cp:lastModifiedBy>Graeme Cooper</cp:lastModifiedBy>
  <dcterms:created xsi:type="dcterms:W3CDTF">2013-03-16T16:17:51Z</dcterms:created>
  <dcterms:modified xsi:type="dcterms:W3CDTF">2014-11-13T05:50:14Z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0x010100295B2FC589A96E4DBF4F45FA0BA73264</vt:lpwstr>
  </property>
</Properties>
</file>