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0" yWindow="-460" windowWidth="25600" windowHeight="16000" tabRatio="500"/>
  </bookViews>
  <sheets>
    <sheet name="Sheet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23" i="1" l="1"/>
  <c r="F21" i="1"/>
  <c r="G21" i="1"/>
  <c r="H21" i="1"/>
  <c r="I21" i="1"/>
  <c r="J21" i="1"/>
  <c r="K21" i="1"/>
  <c r="L21" i="1"/>
  <c r="M21" i="1"/>
</calcChain>
</file>

<file path=xl/comments1.xml><?xml version="1.0" encoding="utf-8"?>
<comments xmlns="http://schemas.openxmlformats.org/spreadsheetml/2006/main">
  <authors>
    <author>Mark Strachan</author>
  </authors>
  <commentList>
    <comment ref="F17" authorId="0">
      <text>
        <r>
          <rPr>
            <b/>
            <sz val="9"/>
            <color indexed="81"/>
            <rFont val="Arial"/>
          </rPr>
          <t>Mark Strachan:</t>
        </r>
        <r>
          <rPr>
            <sz val="9"/>
            <color indexed="81"/>
            <rFont val="Arial"/>
          </rPr>
          <t xml:space="preserve">
OCT GC's mailed</t>
        </r>
      </text>
    </comment>
    <comment ref="G17" authorId="0">
      <text>
        <r>
          <rPr>
            <b/>
            <sz val="9"/>
            <color indexed="81"/>
            <rFont val="Arial"/>
          </rPr>
          <t>Mark Strachan:</t>
        </r>
        <r>
          <rPr>
            <sz val="9"/>
            <color indexed="81"/>
            <rFont val="Arial"/>
          </rPr>
          <t xml:space="preserve">
NOV GC's Mailed</t>
        </r>
      </text>
    </comment>
    <comment ref="H17" authorId="0">
      <text>
        <r>
          <rPr>
            <b/>
            <sz val="9"/>
            <color indexed="81"/>
            <rFont val="Arial"/>
          </rPr>
          <t>Mark Strachan:</t>
        </r>
        <r>
          <rPr>
            <sz val="9"/>
            <color indexed="81"/>
            <rFont val="Arial"/>
          </rPr>
          <t xml:space="preserve">
DEC GC Mailout</t>
        </r>
      </text>
    </comment>
  </commentList>
</comments>
</file>

<file path=xl/sharedStrings.xml><?xml version="1.0" encoding="utf-8"?>
<sst xmlns="http://schemas.openxmlformats.org/spreadsheetml/2006/main" count="35" uniqueCount="19">
  <si>
    <t>Conversion Rate % of Leads from this same month</t>
  </si>
  <si>
    <t>BUDGETED SALES APPOINTMENTS</t>
  </si>
  <si>
    <t>ACTUAL SALES APPOINTMENTS</t>
  </si>
  <si>
    <t>ACTUAL SALES - EX GST!</t>
  </si>
  <si>
    <t>ACTUAL</t>
  </si>
  <si>
    <t>BUDGETED SALES LETTERS TO BE SENT</t>
  </si>
  <si>
    <t>ACTUAL SALES LETTERS SENT</t>
  </si>
  <si>
    <t>BUDGETED MEETINGS</t>
  </si>
  <si>
    <t>ACTUAL MEETINGS</t>
  </si>
  <si>
    <t>Takeup Rate % of LETTERS sent 3 months back</t>
  </si>
  <si>
    <t>Takeup Rate % of LETTERS sent 2 months back</t>
  </si>
  <si>
    <t>Takeup Rate % of LETTERS sent 1 month back</t>
  </si>
  <si>
    <t>BUDGETED LEADS (UNIQUE INBOUND CALLS FROM LETTERS)</t>
  </si>
  <si>
    <t>ACTUAL LEADS (UNIQUE INBOUND CALLS FROM LETTERS)</t>
  </si>
  <si>
    <t>ACTUAL AVERAGE SALE</t>
  </si>
  <si>
    <t>BUDGETED AVERAGE SALE</t>
  </si>
  <si>
    <t>PROJECTED</t>
  </si>
  <si>
    <t>BUDGETED SALES</t>
  </si>
  <si>
    <t>Takeup Rate % of LETTERS sent THIS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</si>
</sst>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6" formatCode="0.0%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</font>
    <font>
      <b/>
      <sz val="12"/>
      <color theme="1" tint="0.499984740745262"/>
      <name val="Arial"/>
    </font>
    <font>
      <sz val="10"/>
      <name val="Arial"/>
    </font>
    <font>
      <b/>
      <sz val="14"/>
      <color theme="1" tint="0.499984740745262"/>
      <name val="Calibri"/>
    </font>
    <font>
      <b/>
      <sz val="14"/>
      <color theme="1"/>
      <name val="Calibri"/>
    </font>
    <font>
      <b/>
      <sz val="10"/>
      <color theme="1"/>
      <name val="Calibri"/>
    </font>
    <font>
      <b/>
      <sz val="12"/>
      <color theme="1" tint="0.499984740745262"/>
      <name val="Calibri"/>
    </font>
    <font>
      <b/>
      <sz val="10"/>
      <color theme="1" tint="0.499984740745262"/>
      <name val="Calibri"/>
    </font>
    <font>
      <b/>
      <sz val="12"/>
      <name val="Calibri"/>
    </font>
    <font>
      <sz val="12"/>
      <name val="Arial"/>
    </font>
    <font>
      <sz val="8"/>
      <name val="Arial"/>
      <family val="2"/>
    </font>
    <font>
      <b/>
      <sz val="10"/>
      <name val="Calibri"/>
    </font>
    <font>
      <b/>
      <sz val="11"/>
      <color theme="1" tint="0.499984740745262"/>
      <name val="Calibri"/>
    </font>
    <font>
      <b/>
      <sz val="11"/>
      <name val="Calibri"/>
    </font>
    <font>
      <b/>
      <sz val="9"/>
      <color indexed="81"/>
      <name val="Arial"/>
    </font>
    <font>
      <sz val="9"/>
      <color indexed="81"/>
      <name val="Arial"/>
    </font>
    <font>
      <b/>
      <sz val="12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 applyAlignment="1" applyProtection="1">
      <alignment horizontal="center"/>
      <protection locked="0"/>
    </xf>
    <xf numFmtId="17" fontId="2" fillId="2" borderId="1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164" fontId="5" fillId="3" borderId="3" xfId="1" applyNumberFormat="1" applyFont="1" applyFill="1" applyBorder="1" applyAlignment="1" applyProtection="1">
      <alignment horizontal="center"/>
    </xf>
    <xf numFmtId="0" fontId="6" fillId="2" borderId="4" xfId="0" applyFont="1" applyFill="1" applyBorder="1" applyProtection="1">
      <protection locked="0"/>
    </xf>
    <xf numFmtId="164" fontId="7" fillId="2" borderId="5" xfId="1" applyNumberFormat="1" applyFont="1" applyFill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165" fontId="4" fillId="0" borderId="0" xfId="2" applyNumberFormat="1" applyFont="1" applyAlignment="1" applyProtection="1">
      <alignment horizontal="center"/>
      <protection locked="0"/>
    </xf>
    <xf numFmtId="165" fontId="2" fillId="0" borderId="0" xfId="2" applyNumberFormat="1" applyFont="1" applyAlignment="1" applyProtection="1">
      <alignment horizontal="right"/>
      <protection locked="0"/>
    </xf>
    <xf numFmtId="166" fontId="12" fillId="0" borderId="0" xfId="3" applyNumberFormat="1" applyFont="1" applyAlignment="1" applyProtection="1">
      <alignment horizontal="left" indent="1"/>
      <protection locked="0"/>
    </xf>
    <xf numFmtId="9" fontId="12" fillId="0" borderId="0" xfId="3" applyFont="1" applyAlignment="1" applyProtection="1">
      <alignment horizontal="left" indent="1"/>
      <protection locked="0"/>
    </xf>
    <xf numFmtId="164" fontId="9" fillId="3" borderId="5" xfId="1" applyNumberFormat="1" applyFont="1" applyFill="1" applyBorder="1" applyAlignment="1" applyProtection="1">
      <alignment horizontal="center"/>
      <protection locked="0"/>
    </xf>
    <xf numFmtId="164" fontId="13" fillId="2" borderId="7" xfId="1" applyNumberFormat="1" applyFont="1" applyFill="1" applyBorder="1" applyAlignment="1" applyProtection="1">
      <alignment horizontal="center"/>
      <protection locked="0"/>
    </xf>
    <xf numFmtId="164" fontId="13" fillId="2" borderId="6" xfId="1" applyNumberFormat="1" applyFont="1" applyFill="1" applyBorder="1" applyAlignment="1" applyProtection="1">
      <alignment horizontal="center"/>
      <protection locked="0"/>
    </xf>
    <xf numFmtId="166" fontId="13" fillId="2" borderId="6" xfId="3" applyNumberFormat="1" applyFont="1" applyFill="1" applyBorder="1" applyAlignment="1" applyProtection="1">
      <alignment horizontal="center"/>
      <protection locked="0"/>
    </xf>
    <xf numFmtId="9" fontId="13" fillId="2" borderId="7" xfId="3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 horizontal="left"/>
      <protection locked="0"/>
    </xf>
    <xf numFmtId="9" fontId="13" fillId="4" borderId="0" xfId="3" applyFont="1" applyFill="1" applyBorder="1" applyAlignment="1" applyProtection="1">
      <alignment horizontal="center"/>
      <protection locked="0"/>
    </xf>
    <xf numFmtId="0" fontId="15" fillId="4" borderId="0" xfId="0" applyNumberFormat="1" applyFont="1" applyFill="1" applyBorder="1" applyProtection="1">
      <protection locked="0"/>
    </xf>
    <xf numFmtId="164" fontId="13" fillId="4" borderId="0" xfId="1" applyNumberFormat="1" applyFont="1" applyFill="1" applyBorder="1" applyAlignment="1" applyProtection="1">
      <alignment horizontal="center"/>
      <protection locked="0"/>
    </xf>
    <xf numFmtId="44" fontId="9" fillId="3" borderId="5" xfId="2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2" borderId="6" xfId="0" applyFont="1" applyFill="1" applyBorder="1" applyProtection="1">
      <protection locked="0"/>
    </xf>
    <xf numFmtId="0" fontId="3" fillId="3" borderId="8" xfId="0" applyFont="1" applyFill="1" applyBorder="1" applyAlignment="1" applyProtection="1">
      <alignment horizontal="right"/>
      <protection locked="0"/>
    </xf>
    <xf numFmtId="0" fontId="10" fillId="5" borderId="0" xfId="0" applyFont="1" applyFill="1" applyBorder="1" applyAlignment="1" applyProtection="1">
      <alignment horizontal="left"/>
      <protection locked="0"/>
    </xf>
    <xf numFmtId="0" fontId="15" fillId="5" borderId="0" xfId="0" applyNumberFormat="1" applyFont="1" applyFill="1" applyBorder="1" applyProtection="1">
      <protection locked="0"/>
    </xf>
    <xf numFmtId="0" fontId="8" fillId="3" borderId="10" xfId="0" applyFont="1" applyFill="1" applyBorder="1" applyAlignment="1" applyProtection="1">
      <alignment horizontal="left"/>
      <protection locked="0"/>
    </xf>
    <xf numFmtId="0" fontId="10" fillId="2" borderId="11" xfId="0" applyFont="1" applyFill="1" applyBorder="1" applyAlignment="1" applyProtection="1">
      <alignment horizontal="left"/>
      <protection locked="0"/>
    </xf>
    <xf numFmtId="0" fontId="10" fillId="2" borderId="12" xfId="0" applyFont="1" applyFill="1" applyBorder="1" applyAlignment="1" applyProtection="1">
      <alignment horizontal="left"/>
      <protection locked="0"/>
    </xf>
    <xf numFmtId="0" fontId="14" fillId="3" borderId="10" xfId="0" applyNumberFormat="1" applyFont="1" applyFill="1" applyBorder="1" applyProtection="1">
      <protection locked="0"/>
    </xf>
    <xf numFmtId="0" fontId="15" fillId="2" borderId="11" xfId="0" applyNumberFormat="1" applyFont="1" applyFill="1" applyBorder="1" applyProtection="1">
      <protection locked="0"/>
    </xf>
    <xf numFmtId="0" fontId="14" fillId="3" borderId="10" xfId="0" applyFont="1" applyFill="1" applyBorder="1" applyProtection="1">
      <protection locked="0"/>
    </xf>
    <xf numFmtId="0" fontId="15" fillId="2" borderId="12" xfId="0" applyFont="1" applyFill="1" applyBorder="1" applyProtection="1">
      <protection locked="0"/>
    </xf>
    <xf numFmtId="164" fontId="9" fillId="3" borderId="9" xfId="1" applyNumberFormat="1" applyFont="1" applyFill="1" applyBorder="1" applyAlignment="1" applyProtection="1">
      <alignment horizontal="center"/>
      <protection locked="0"/>
    </xf>
    <xf numFmtId="44" fontId="9" fillId="3" borderId="9" xfId="2" applyFont="1" applyFill="1" applyBorder="1" applyAlignment="1" applyProtection="1">
      <alignment horizontal="center"/>
      <protection locked="0"/>
    </xf>
    <xf numFmtId="0" fontId="8" fillId="5" borderId="0" xfId="0" applyFont="1" applyFill="1" applyBorder="1" applyAlignment="1" applyProtection="1">
      <alignment horizontal="left"/>
      <protection locked="0"/>
    </xf>
    <xf numFmtId="0" fontId="11" fillId="5" borderId="0" xfId="0" applyFont="1" applyFill="1" applyBorder="1" applyProtection="1">
      <protection locked="0"/>
    </xf>
    <xf numFmtId="0" fontId="14" fillId="5" borderId="0" xfId="0" applyNumberFormat="1" applyFont="1" applyFill="1" applyBorder="1" applyProtection="1">
      <protection locked="0"/>
    </xf>
    <xf numFmtId="0" fontId="14" fillId="5" borderId="0" xfId="0" applyFont="1" applyFill="1" applyBorder="1" applyProtection="1">
      <protection locked="0"/>
    </xf>
    <xf numFmtId="0" fontId="15" fillId="5" borderId="0" xfId="0" applyFont="1" applyFill="1" applyBorder="1" applyProtection="1">
      <protection locked="0"/>
    </xf>
    <xf numFmtId="0" fontId="18" fillId="0" borderId="0" xfId="0" applyFont="1" applyBorder="1" applyAlignment="1" applyProtection="1">
      <alignment horizontal="center"/>
      <protection locked="0"/>
    </xf>
    <xf numFmtId="44" fontId="13" fillId="2" borderId="6" xfId="2" applyFont="1" applyFill="1" applyBorder="1" applyAlignment="1" applyProtection="1">
      <alignment horizontal="center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8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RKETING/Rob%20Kropp/Artist%20Photographer%20Financial%20Road%20Map%20September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Template"/>
      <sheetName val="JV's GCs Per Month"/>
      <sheetName val="Marketing &amp; Promotion"/>
      <sheetName val="Quarterly Budget Summary"/>
      <sheetName val="People Power"/>
      <sheetName val="P&amp;L BUDGET WORKSHEET NOT LINKED"/>
      <sheetName val="Dec 201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W25"/>
  <sheetViews>
    <sheetView tabSelected="1" zoomScale="75" zoomScaleNormal="75" zoomScalePageLayoutView="75" workbookViewId="0">
      <selection activeCell="O38" sqref="O38"/>
    </sheetView>
  </sheetViews>
  <sheetFormatPr baseColWidth="10" defaultRowHeight="15" x14ac:dyDescent="0"/>
  <cols>
    <col min="1" max="1" width="3.5" customWidth="1"/>
    <col min="2" max="2" width="53.1640625" bestFit="1" customWidth="1"/>
    <col min="3" max="5" width="11.6640625" customWidth="1"/>
  </cols>
  <sheetData>
    <row r="2" spans="2:23" ht="16" thickBot="1">
      <c r="B2" s="1"/>
      <c r="C2" s="2">
        <v>41913</v>
      </c>
      <c r="D2" s="2">
        <v>41944</v>
      </c>
      <c r="E2" s="2">
        <v>41974</v>
      </c>
      <c r="F2" s="2">
        <v>42005</v>
      </c>
      <c r="G2" s="2">
        <v>42036</v>
      </c>
      <c r="H2" s="2">
        <v>42064</v>
      </c>
      <c r="I2" s="2">
        <v>42095</v>
      </c>
      <c r="J2" s="2">
        <v>42125</v>
      </c>
      <c r="K2" s="2">
        <v>42156</v>
      </c>
      <c r="L2" s="2">
        <v>42186</v>
      </c>
      <c r="M2" s="2">
        <v>42217</v>
      </c>
      <c r="N2" s="2">
        <v>42248</v>
      </c>
      <c r="O2" s="2">
        <v>42278</v>
      </c>
      <c r="P2" s="2">
        <v>42309</v>
      </c>
      <c r="Q2" s="2">
        <v>42339</v>
      </c>
      <c r="R2" s="2">
        <v>42370</v>
      </c>
      <c r="S2" s="2">
        <v>42401</v>
      </c>
      <c r="T2" s="2">
        <v>42430</v>
      </c>
      <c r="U2" s="2">
        <v>42461</v>
      </c>
      <c r="V2" s="2">
        <v>42491</v>
      </c>
      <c r="W2" s="2">
        <v>42522</v>
      </c>
    </row>
    <row r="3" spans="2:23" ht="19" thickBot="1">
      <c r="B3" s="3" t="s">
        <v>5</v>
      </c>
      <c r="C3" s="24"/>
      <c r="D3" s="24"/>
      <c r="E3" s="2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2:23" ht="18">
      <c r="B4" s="5" t="s">
        <v>6</v>
      </c>
      <c r="C4" s="23">
        <v>836</v>
      </c>
      <c r="D4" s="23">
        <v>686</v>
      </c>
      <c r="E4" s="23">
        <v>495</v>
      </c>
      <c r="F4" s="23">
        <v>1084</v>
      </c>
      <c r="G4" s="23">
        <v>1896</v>
      </c>
      <c r="H4" s="23">
        <v>1220</v>
      </c>
      <c r="I4" s="23">
        <v>1320</v>
      </c>
      <c r="J4" s="23">
        <v>1083</v>
      </c>
      <c r="K4" s="23">
        <v>1136</v>
      </c>
      <c r="L4" s="23">
        <v>1060</v>
      </c>
      <c r="M4" s="23">
        <v>1599</v>
      </c>
      <c r="N4" s="6"/>
      <c r="O4" s="6"/>
      <c r="P4" s="6"/>
      <c r="Q4" s="6"/>
      <c r="R4" s="6"/>
      <c r="S4" s="6"/>
      <c r="T4" s="6"/>
      <c r="U4" s="6"/>
      <c r="V4" s="6"/>
      <c r="W4" s="6"/>
    </row>
    <row r="5" spans="2:23" ht="16" thickBot="1"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  <c r="T5" s="10"/>
      <c r="U5" s="11"/>
      <c r="V5" s="11"/>
      <c r="W5" s="11"/>
    </row>
    <row r="6" spans="2:23">
      <c r="B6" s="27" t="s">
        <v>12</v>
      </c>
      <c r="C6" s="36"/>
      <c r="D6" s="36"/>
      <c r="E6" s="36"/>
      <c r="F6" s="34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" thickBot="1">
      <c r="B7" s="28" t="s">
        <v>13</v>
      </c>
      <c r="C7" s="25"/>
      <c r="D7" s="25"/>
      <c r="E7" s="25"/>
      <c r="F7" s="13">
        <v>70</v>
      </c>
      <c r="G7" s="13">
        <v>75</v>
      </c>
      <c r="H7" s="13">
        <v>114</v>
      </c>
      <c r="I7" s="13">
        <v>76</v>
      </c>
      <c r="J7" s="13">
        <v>109</v>
      </c>
      <c r="K7" s="13">
        <v>122</v>
      </c>
      <c r="L7" s="13">
        <v>129</v>
      </c>
      <c r="M7" s="13">
        <v>119</v>
      </c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2:23" ht="16" thickBot="1">
      <c r="B8" s="7"/>
      <c r="C8" s="37"/>
      <c r="D8" s="37"/>
      <c r="E8" s="3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2:23">
      <c r="B9" s="27" t="s">
        <v>7</v>
      </c>
      <c r="C9" s="36"/>
      <c r="D9" s="36"/>
      <c r="E9" s="36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2:23">
      <c r="B10" s="29" t="s">
        <v>8</v>
      </c>
      <c r="C10" s="25"/>
      <c r="D10" s="25"/>
      <c r="E10" s="25"/>
      <c r="F10" s="14">
        <v>37</v>
      </c>
      <c r="G10" s="14">
        <v>15</v>
      </c>
      <c r="H10" s="14">
        <v>26</v>
      </c>
      <c r="I10" s="14">
        <v>39</v>
      </c>
      <c r="J10" s="14">
        <v>40</v>
      </c>
      <c r="K10" s="14">
        <v>48</v>
      </c>
      <c r="L10" s="14">
        <v>54</v>
      </c>
      <c r="M10" s="14">
        <v>47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2:23">
      <c r="B11" s="29" t="s">
        <v>9</v>
      </c>
      <c r="C11" s="25"/>
      <c r="D11" s="25"/>
      <c r="E11" s="25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2:23">
      <c r="B12" s="29" t="s">
        <v>10</v>
      </c>
      <c r="C12" s="25"/>
      <c r="D12" s="25"/>
      <c r="E12" s="2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2:23">
      <c r="B13" s="29" t="s">
        <v>11</v>
      </c>
      <c r="C13" s="25"/>
      <c r="D13" s="25"/>
      <c r="E13" s="2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2:23">
      <c r="B14" s="29" t="s">
        <v>18</v>
      </c>
      <c r="C14" s="25"/>
      <c r="D14" s="25"/>
      <c r="E14" s="2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2:23" ht="16" thickBot="1">
      <c r="B15" s="28" t="s">
        <v>0</v>
      </c>
      <c r="C15" s="25"/>
      <c r="D15" s="25"/>
      <c r="E15" s="2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2:23" ht="16" thickBot="1">
      <c r="B16" s="17"/>
      <c r="C16" s="25"/>
      <c r="D16" s="25"/>
      <c r="E16" s="25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2:23">
      <c r="B17" s="30" t="s">
        <v>1</v>
      </c>
      <c r="C17" s="38"/>
      <c r="D17" s="38"/>
      <c r="E17" s="38"/>
      <c r="F17" s="34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2:23" ht="16" thickBot="1">
      <c r="B18" s="31" t="s">
        <v>2</v>
      </c>
      <c r="C18" s="26"/>
      <c r="D18" s="26"/>
      <c r="E18" s="26"/>
      <c r="F18" s="13">
        <v>27</v>
      </c>
      <c r="G18" s="13">
        <v>31</v>
      </c>
      <c r="H18" s="13">
        <v>27</v>
      </c>
      <c r="I18" s="13">
        <v>36</v>
      </c>
      <c r="J18" s="13">
        <v>35</v>
      </c>
      <c r="K18" s="13">
        <v>29</v>
      </c>
      <c r="L18" s="13">
        <v>55</v>
      </c>
      <c r="M18" s="13">
        <v>55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2:23" ht="16" thickBot="1">
      <c r="B19" s="19"/>
      <c r="C19" s="26"/>
      <c r="D19" s="26"/>
      <c r="E19" s="26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0" spans="2:23">
      <c r="B20" s="30" t="s">
        <v>15</v>
      </c>
      <c r="C20" s="38"/>
      <c r="D20" s="38"/>
      <c r="E20" s="38"/>
      <c r="F20" s="34">
        <v>2000</v>
      </c>
      <c r="G20" s="12">
        <v>2000</v>
      </c>
      <c r="H20" s="12">
        <v>2000</v>
      </c>
      <c r="I20" s="12">
        <v>2000</v>
      </c>
      <c r="J20" s="12">
        <v>2000</v>
      </c>
      <c r="K20" s="12">
        <v>2000</v>
      </c>
      <c r="L20" s="12">
        <v>2000</v>
      </c>
      <c r="M20" s="12">
        <v>2000</v>
      </c>
      <c r="N20" s="12">
        <v>2000</v>
      </c>
      <c r="O20" s="12">
        <v>2000</v>
      </c>
      <c r="P20" s="12">
        <v>2000</v>
      </c>
      <c r="Q20" s="12">
        <v>2000</v>
      </c>
      <c r="R20" s="12">
        <v>2000</v>
      </c>
      <c r="S20" s="12">
        <v>2000</v>
      </c>
      <c r="T20" s="12">
        <v>2000</v>
      </c>
      <c r="U20" s="12">
        <v>2000</v>
      </c>
      <c r="V20" s="12">
        <v>2000</v>
      </c>
      <c r="W20" s="12">
        <v>2000</v>
      </c>
    </row>
    <row r="21" spans="2:23" ht="16" thickBot="1">
      <c r="B21" s="31" t="s">
        <v>14</v>
      </c>
      <c r="C21" s="26"/>
      <c r="D21" s="26"/>
      <c r="E21" s="26"/>
      <c r="F21" s="42">
        <f>(1573/11)*10</f>
        <v>1430</v>
      </c>
      <c r="G21" s="42">
        <f>(2187/11)*10</f>
        <v>1988.181818181818</v>
      </c>
      <c r="H21" s="42">
        <f>(2521/11)*10</f>
        <v>2291.818181818182</v>
      </c>
      <c r="I21" s="42">
        <f>(1459/11)*10</f>
        <v>1326.3636363636363</v>
      </c>
      <c r="J21" s="42">
        <f>(3622/11)*10</f>
        <v>3292.7272727272725</v>
      </c>
      <c r="K21" s="42">
        <f>(2551/11)*10</f>
        <v>2319.090909090909</v>
      </c>
      <c r="L21" s="42">
        <f>(1989/11)*10</f>
        <v>1808.181818181818</v>
      </c>
      <c r="M21" s="42">
        <f>(2221/11)*10</f>
        <v>2019.090909090909</v>
      </c>
      <c r="N21" s="42"/>
      <c r="O21" s="42"/>
      <c r="P21" s="42"/>
      <c r="Q21" s="42"/>
      <c r="R21" s="42"/>
      <c r="S21" s="42"/>
      <c r="T21" s="42"/>
      <c r="U21" s="42"/>
      <c r="V21" s="42"/>
      <c r="W21" s="42"/>
    </row>
    <row r="22" spans="2:23" ht="16" thickBot="1">
      <c r="B22" s="19"/>
      <c r="C22" s="26"/>
      <c r="D22" s="26"/>
      <c r="E22" s="26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spans="2:23">
      <c r="B23" s="32" t="s">
        <v>17</v>
      </c>
      <c r="C23" s="39"/>
      <c r="D23" s="39"/>
      <c r="E23" s="39"/>
      <c r="F23" s="35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f>W20*W17</f>
        <v>0</v>
      </c>
    </row>
    <row r="24" spans="2:23">
      <c r="B24" s="33" t="s">
        <v>3</v>
      </c>
      <c r="C24" s="40"/>
      <c r="D24" s="40"/>
      <c r="E24" s="40"/>
      <c r="F24" s="42">
        <v>39190</v>
      </c>
      <c r="G24" s="42">
        <v>67322.727272727265</v>
      </c>
      <c r="H24" s="42">
        <v>64335.454545454551</v>
      </c>
      <c r="I24" s="42">
        <v>46895.454545454551</v>
      </c>
      <c r="J24" s="42">
        <v>119845.45454545454</v>
      </c>
      <c r="K24" s="42">
        <v>71078.181818181823</v>
      </c>
      <c r="L24" s="42">
        <v>101771.81818181818</v>
      </c>
      <c r="M24" s="42">
        <v>112499.0909090909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</row>
    <row r="25" spans="2:23" ht="18">
      <c r="B25" s="22"/>
      <c r="C25" s="22"/>
      <c r="D25" s="22"/>
      <c r="E25" s="22"/>
      <c r="F25" s="41" t="s">
        <v>4</v>
      </c>
      <c r="G25" s="41" t="s">
        <v>4</v>
      </c>
      <c r="H25" s="41" t="s">
        <v>4</v>
      </c>
      <c r="I25" s="41" t="s">
        <v>4</v>
      </c>
      <c r="J25" s="41" t="s">
        <v>4</v>
      </c>
      <c r="K25" s="41" t="s">
        <v>4</v>
      </c>
      <c r="L25" s="41" t="s">
        <v>4</v>
      </c>
      <c r="M25" s="41" t="s">
        <v>4</v>
      </c>
      <c r="N25" s="41" t="s">
        <v>16</v>
      </c>
      <c r="O25" s="41" t="s">
        <v>16</v>
      </c>
      <c r="P25" s="41" t="s">
        <v>16</v>
      </c>
      <c r="Q25" s="41" t="s">
        <v>16</v>
      </c>
      <c r="R25" s="41" t="s">
        <v>16</v>
      </c>
      <c r="S25" s="41" t="s">
        <v>16</v>
      </c>
      <c r="T25" s="41" t="s">
        <v>16</v>
      </c>
      <c r="U25" s="41" t="s">
        <v>16</v>
      </c>
      <c r="V25" s="41" t="s">
        <v>16</v>
      </c>
      <c r="W25" s="41" t="s">
        <v>16</v>
      </c>
    </row>
  </sheetData>
  <conditionalFormatting sqref="N4:W4">
    <cfRule type="cellIs" dxfId="36" priority="68" operator="greaterThan">
      <formula>N$10</formula>
    </cfRule>
  </conditionalFormatting>
  <conditionalFormatting sqref="N4:W4">
    <cfRule type="cellIs" dxfId="35" priority="65" operator="greaterThan">
      <formula>N$10</formula>
    </cfRule>
    <cfRule type="cellIs" dxfId="34" priority="66" operator="lessThan">
      <formula>N$10</formula>
    </cfRule>
    <cfRule type="cellIs" dxfId="33" priority="67" operator="greaterThan">
      <formula>N$10</formula>
    </cfRule>
  </conditionalFormatting>
  <conditionalFormatting sqref="O4:W4">
    <cfRule type="cellIs" dxfId="32" priority="63" operator="lessThan">
      <formula>O$12</formula>
    </cfRule>
    <cfRule type="cellIs" dxfId="31" priority="64" operator="greaterThan">
      <formula>O$12</formula>
    </cfRule>
  </conditionalFormatting>
  <conditionalFormatting sqref="N7:W7">
    <cfRule type="cellIs" dxfId="30" priority="60" operator="greaterThan">
      <formula>N$18</formula>
    </cfRule>
    <cfRule type="cellIs" dxfId="29" priority="61" operator="lessThan">
      <formula>N$18</formula>
    </cfRule>
    <cfRule type="cellIs" dxfId="28" priority="62" operator="greaterThan">
      <formula>N$18</formula>
    </cfRule>
  </conditionalFormatting>
  <conditionalFormatting sqref="N4:W4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:W4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:W4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7:W7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">
    <cfRule type="cellIs" dxfId="21" priority="73" operator="lessThan">
      <formula>N$12</formula>
    </cfRule>
    <cfRule type="cellIs" dxfId="20" priority="74" operator="greaterThan">
      <formula>N$12</formula>
    </cfRule>
  </conditionalFormatting>
  <conditionalFormatting sqref="N4:W4">
    <cfRule type="cellIs" dxfId="17" priority="79" operator="greaterThan">
      <formula>N3</formula>
    </cfRule>
  </conditionalFormatting>
  <conditionalFormatting sqref="O4:W4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1" priority="116" operator="greaterThan">
      <formula>O$10</formula>
    </cfRule>
  </conditionalFormatting>
  <conditionalFormatting sqref="N4:W4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0" priority="126" operator="greaterThan">
      <formula>N$10</formula>
    </cfRule>
  </conditionalFormatting>
  <pageMargins left="0.75" right="0.75" top="1" bottom="1" header="0.5" footer="0.5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7" operator="greaterThan" id="{A588A2E1-4DCC-1D4E-AAD0-5A5505F6A6E1}">
            <xm:f>'Macintosh HD:Users:Mark.Strachan:Desktop:MARKETING:Rob Kropp:[Artist Photographer Financial Road Map September 2015.xlsx]Dec 2014'!#REF!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08" operator="greaterThan" id="{6E1A3FF5-ACB9-004E-8AE9-DD6A367D62BE}">
            <xm:f>'Macintosh HD:Users:Mark.Strachan:Desktop:MARKETING:Rob Kropp:[Artist Photographer Financial Road Map September 2015.xlsx]Dec 2014'!#REF!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N4:W4</xm:sqref>
        </x14:conditionalFormatting>
        <x14:conditionalFormatting xmlns:xm="http://schemas.microsoft.com/office/excel/2006/main">
          <x14:cfRule type="cellIs" priority="109" operator="lessThan" id="{7252A67F-73DD-1543-9BA9-984F8712CA9A}">
            <xm:f>'Macintosh HD:Users:Mark.Strachan:Desktop:MARKETING:Rob Kropp:[Artist Photographer Financial Road Map September 2015.xlsx]Dec 2014'!#REF!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0" operator="lessThan" id="{AB216972-9C0E-274E-A9D5-8142FC908B5E}">
            <xm:f>'Macintosh HD:Users:Mark.Strachan:Desktop:MARKETING:Rob Kropp:[Artist Photographer Financial Road Map September 2015.xlsx]Dec 2014'!#REF!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N4:W4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Artist Photographer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Strachan</dc:creator>
  <cp:lastModifiedBy>Mark Strachan</cp:lastModifiedBy>
  <dcterms:created xsi:type="dcterms:W3CDTF">2015-09-07T12:22:39Z</dcterms:created>
  <dcterms:modified xsi:type="dcterms:W3CDTF">2015-09-07T13:09:21Z</dcterms:modified>
</cp:coreProperties>
</file>