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criosny/Desktop/Espiritus Brands/Blue Nectar/Sales Plans/"/>
    </mc:Choice>
  </mc:AlternateContent>
  <bookViews>
    <workbookView xWindow="80" yWindow="460" windowWidth="28240" windowHeight="12180" tabRatio="830"/>
  </bookViews>
  <sheets>
    <sheet name="2016 Volumes" sheetId="37" r:id="rId1"/>
    <sheet name="BLUE NECTAR" sheetId="36" r:id="rId2"/>
    <sheet name="CORNER CREEK" sheetId="42" r:id="rId3"/>
    <sheet name="LOST DISTILLERY" sheetId="41" r:id="rId4"/>
    <sheet name="PURUS VODKA" sheetId="40" r:id="rId5"/>
    <sheet name="SIX SAINTS" sheetId="39" r:id="rId6"/>
    <sheet name="VA DISTILLERY" sheetId="38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7" l="1"/>
  <c r="E18" i="37"/>
  <c r="E17" i="37"/>
  <c r="E16" i="37"/>
  <c r="E15" i="37"/>
  <c r="E14" i="37"/>
  <c r="E13" i="37"/>
  <c r="B19" i="37"/>
  <c r="B18" i="37"/>
  <c r="B17" i="37"/>
  <c r="B16" i="37"/>
  <c r="B15" i="37"/>
  <c r="B14" i="37"/>
  <c r="B13" i="37"/>
  <c r="E12" i="37"/>
  <c r="E11" i="37"/>
  <c r="E10" i="37"/>
  <c r="E9" i="37"/>
  <c r="E8" i="37"/>
  <c r="E7" i="37"/>
  <c r="E5" i="37"/>
  <c r="E6" i="37"/>
  <c r="D14" i="41"/>
  <c r="B12" i="37"/>
  <c r="B11" i="37"/>
  <c r="B10" i="37"/>
  <c r="B9" i="37"/>
  <c r="B8" i="37"/>
  <c r="B7" i="37"/>
  <c r="B6" i="37"/>
  <c r="B5" i="37"/>
  <c r="AM4" i="42"/>
  <c r="AM5" i="42"/>
  <c r="AM6" i="42"/>
  <c r="AM7" i="42"/>
  <c r="AM8" i="42"/>
  <c r="AM9" i="42"/>
  <c r="AM10" i="42"/>
  <c r="AM11" i="42"/>
  <c r="AM12" i="42"/>
  <c r="AM13" i="42"/>
  <c r="AM14" i="42"/>
  <c r="AM15" i="42"/>
  <c r="AM16" i="42"/>
  <c r="AM17" i="42"/>
  <c r="AM18" i="42"/>
  <c r="AM19" i="42"/>
  <c r="AL4" i="42"/>
  <c r="AL5" i="42"/>
  <c r="AL6" i="42"/>
  <c r="AL7" i="42"/>
  <c r="AL8" i="42"/>
  <c r="AL9" i="42"/>
  <c r="AL10" i="42"/>
  <c r="AL11" i="42"/>
  <c r="AL12" i="42"/>
  <c r="AL13" i="42"/>
  <c r="AL14" i="42"/>
  <c r="AL15" i="42"/>
  <c r="AL16" i="42"/>
  <c r="AL17" i="42"/>
  <c r="AL18" i="42"/>
  <c r="AL19" i="42"/>
  <c r="AM20" i="42"/>
  <c r="AJ19" i="42"/>
  <c r="AJ20" i="42"/>
  <c r="AI19" i="42"/>
  <c r="AI20" i="42"/>
  <c r="AG19" i="42"/>
  <c r="AG20" i="42"/>
  <c r="AF19" i="42"/>
  <c r="AF20" i="42"/>
  <c r="AD19" i="42"/>
  <c r="AD20" i="42"/>
  <c r="AC19" i="42"/>
  <c r="AC20" i="42"/>
  <c r="AA19" i="42"/>
  <c r="AA20" i="42"/>
  <c r="Z19" i="42"/>
  <c r="Z20" i="42"/>
  <c r="X19" i="42"/>
  <c r="X20" i="42"/>
  <c r="W19" i="42"/>
  <c r="W20" i="42"/>
  <c r="U19" i="42"/>
  <c r="U20" i="42"/>
  <c r="T19" i="42"/>
  <c r="T20" i="42"/>
  <c r="R19" i="42"/>
  <c r="R20" i="42"/>
  <c r="Q19" i="42"/>
  <c r="Q20" i="42"/>
  <c r="O19" i="42"/>
  <c r="O20" i="42"/>
  <c r="N19" i="42"/>
  <c r="N20" i="42"/>
  <c r="L19" i="42"/>
  <c r="L20" i="42"/>
  <c r="K19" i="42"/>
  <c r="K20" i="42"/>
  <c r="I19" i="42"/>
  <c r="I20" i="42"/>
  <c r="H19" i="42"/>
  <c r="H20" i="42"/>
  <c r="F19" i="42"/>
  <c r="F20" i="42"/>
  <c r="E19" i="42"/>
  <c r="E20" i="42"/>
  <c r="C19" i="42"/>
  <c r="C20" i="42"/>
  <c r="B19" i="42"/>
  <c r="B20" i="42"/>
  <c r="AN18" i="42"/>
  <c r="D18" i="42"/>
  <c r="AN17" i="42"/>
  <c r="D17" i="42"/>
  <c r="AN16" i="42"/>
  <c r="D16" i="42"/>
  <c r="AN15" i="42"/>
  <c r="D15" i="42"/>
  <c r="AN14" i="42"/>
  <c r="D14" i="42"/>
  <c r="AN13" i="42"/>
  <c r="D13" i="42"/>
  <c r="AN12" i="42"/>
  <c r="D12" i="42"/>
  <c r="AN11" i="42"/>
  <c r="D11" i="42"/>
  <c r="AN10" i="42"/>
  <c r="D10" i="42"/>
  <c r="AN9" i="42"/>
  <c r="D9" i="42"/>
  <c r="AN8" i="42"/>
  <c r="D8" i="42"/>
  <c r="AN7" i="42"/>
  <c r="D7" i="42"/>
  <c r="AN6" i="42"/>
  <c r="D6" i="42"/>
  <c r="AN5" i="42"/>
  <c r="D5" i="42"/>
  <c r="AN4" i="42"/>
  <c r="D4" i="42"/>
  <c r="AK1" i="42"/>
  <c r="AL1" i="42"/>
  <c r="AM4" i="41"/>
  <c r="AM5" i="41"/>
  <c r="AM6" i="41"/>
  <c r="AM7" i="41"/>
  <c r="AM8" i="41"/>
  <c r="AM9" i="41"/>
  <c r="AM10" i="41"/>
  <c r="AM11" i="41"/>
  <c r="AM12" i="41"/>
  <c r="AM13" i="41"/>
  <c r="AM14" i="41"/>
  <c r="AM15" i="41"/>
  <c r="AM16" i="41"/>
  <c r="AM17" i="41"/>
  <c r="AM18" i="41"/>
  <c r="AM19" i="41"/>
  <c r="AL4" i="41"/>
  <c r="AL5" i="41"/>
  <c r="AL6" i="41"/>
  <c r="AL7" i="41"/>
  <c r="AL8" i="41"/>
  <c r="AL9" i="41"/>
  <c r="AL10" i="41"/>
  <c r="AL11" i="41"/>
  <c r="AL12" i="41"/>
  <c r="AL13" i="41"/>
  <c r="AL14" i="41"/>
  <c r="AL15" i="41"/>
  <c r="AL16" i="41"/>
  <c r="AL17" i="41"/>
  <c r="AL18" i="41"/>
  <c r="AL19" i="41"/>
  <c r="AM20" i="41"/>
  <c r="AJ19" i="41"/>
  <c r="AJ20" i="41"/>
  <c r="AI19" i="41"/>
  <c r="AI20" i="41"/>
  <c r="AG19" i="41"/>
  <c r="AG20" i="41"/>
  <c r="AF19" i="41"/>
  <c r="AF20" i="41"/>
  <c r="AD19" i="41"/>
  <c r="AD20" i="41"/>
  <c r="AC19" i="41"/>
  <c r="AC20" i="41"/>
  <c r="AA19" i="41"/>
  <c r="AA20" i="41"/>
  <c r="Z19" i="41"/>
  <c r="Z20" i="41"/>
  <c r="X19" i="41"/>
  <c r="X20" i="41"/>
  <c r="W19" i="41"/>
  <c r="W20" i="41"/>
  <c r="U19" i="41"/>
  <c r="U20" i="41"/>
  <c r="T19" i="41"/>
  <c r="T20" i="41"/>
  <c r="R19" i="41"/>
  <c r="R20" i="41"/>
  <c r="Q19" i="41"/>
  <c r="Q20" i="41"/>
  <c r="O19" i="41"/>
  <c r="O20" i="41"/>
  <c r="N19" i="41"/>
  <c r="N20" i="41"/>
  <c r="L19" i="41"/>
  <c r="L20" i="41"/>
  <c r="K19" i="41"/>
  <c r="K20" i="41"/>
  <c r="I19" i="41"/>
  <c r="I20" i="41"/>
  <c r="H19" i="41"/>
  <c r="H20" i="41"/>
  <c r="F19" i="41"/>
  <c r="F20" i="41"/>
  <c r="E19" i="41"/>
  <c r="E20" i="41"/>
  <c r="C19" i="41"/>
  <c r="C20" i="41"/>
  <c r="B19" i="41"/>
  <c r="B20" i="41"/>
  <c r="AN18" i="41"/>
  <c r="D18" i="41"/>
  <c r="AN17" i="41"/>
  <c r="D17" i="41"/>
  <c r="AN16" i="41"/>
  <c r="D16" i="41"/>
  <c r="AN15" i="41"/>
  <c r="D15" i="41"/>
  <c r="AN14" i="41"/>
  <c r="AN13" i="41"/>
  <c r="D13" i="41"/>
  <c r="AN12" i="41"/>
  <c r="D12" i="41"/>
  <c r="AN11" i="41"/>
  <c r="D11" i="41"/>
  <c r="AN10" i="41"/>
  <c r="D10" i="41"/>
  <c r="AN9" i="41"/>
  <c r="D9" i="41"/>
  <c r="AN8" i="41"/>
  <c r="D8" i="41"/>
  <c r="AN7" i="41"/>
  <c r="D7" i="41"/>
  <c r="AN6" i="41"/>
  <c r="D6" i="41"/>
  <c r="AN5" i="41"/>
  <c r="D5" i="41"/>
  <c r="AN4" i="41"/>
  <c r="D4" i="41"/>
  <c r="AK1" i="41"/>
  <c r="AL1" i="41"/>
  <c r="AM4" i="40"/>
  <c r="AM5" i="40"/>
  <c r="AM6" i="40"/>
  <c r="AM7" i="40"/>
  <c r="AM8" i="40"/>
  <c r="AM9" i="40"/>
  <c r="AM10" i="40"/>
  <c r="AM11" i="40"/>
  <c r="AM12" i="40"/>
  <c r="AM13" i="40"/>
  <c r="AM14" i="40"/>
  <c r="AM15" i="40"/>
  <c r="AM16" i="40"/>
  <c r="AM17" i="40"/>
  <c r="AM18" i="40"/>
  <c r="AM19" i="40"/>
  <c r="AL4" i="40"/>
  <c r="AL5" i="40"/>
  <c r="AL6" i="40"/>
  <c r="AL7" i="40"/>
  <c r="AL8" i="40"/>
  <c r="AL9" i="40"/>
  <c r="AL10" i="40"/>
  <c r="AL11" i="40"/>
  <c r="AL12" i="40"/>
  <c r="AL13" i="40"/>
  <c r="AL14" i="40"/>
  <c r="AL15" i="40"/>
  <c r="AL16" i="40"/>
  <c r="AL17" i="40"/>
  <c r="AL18" i="40"/>
  <c r="AL19" i="40"/>
  <c r="AM20" i="40"/>
  <c r="AJ19" i="40"/>
  <c r="AJ20" i="40"/>
  <c r="AI19" i="40"/>
  <c r="AI20" i="40"/>
  <c r="AG19" i="40"/>
  <c r="AG20" i="40"/>
  <c r="AF19" i="40"/>
  <c r="AF20" i="40"/>
  <c r="AD19" i="40"/>
  <c r="AD20" i="40"/>
  <c r="AC19" i="40"/>
  <c r="AC20" i="40"/>
  <c r="AA19" i="40"/>
  <c r="AA20" i="40"/>
  <c r="Z19" i="40"/>
  <c r="Z20" i="40"/>
  <c r="X19" i="40"/>
  <c r="X20" i="40"/>
  <c r="W19" i="40"/>
  <c r="W20" i="40"/>
  <c r="U19" i="40"/>
  <c r="U20" i="40"/>
  <c r="T19" i="40"/>
  <c r="T20" i="40"/>
  <c r="R19" i="40"/>
  <c r="R20" i="40"/>
  <c r="Q19" i="40"/>
  <c r="Q20" i="40"/>
  <c r="O19" i="40"/>
  <c r="O20" i="40"/>
  <c r="N19" i="40"/>
  <c r="N20" i="40"/>
  <c r="L19" i="40"/>
  <c r="L20" i="40"/>
  <c r="K19" i="40"/>
  <c r="K20" i="40"/>
  <c r="I19" i="40"/>
  <c r="I20" i="40"/>
  <c r="H19" i="40"/>
  <c r="H20" i="40"/>
  <c r="F19" i="40"/>
  <c r="F20" i="40"/>
  <c r="E19" i="40"/>
  <c r="E20" i="40"/>
  <c r="C19" i="40"/>
  <c r="C20" i="40"/>
  <c r="B19" i="40"/>
  <c r="B20" i="40"/>
  <c r="AN18" i="40"/>
  <c r="D18" i="40"/>
  <c r="AN17" i="40"/>
  <c r="D17" i="40"/>
  <c r="AN16" i="40"/>
  <c r="D16" i="40"/>
  <c r="AN15" i="40"/>
  <c r="D15" i="40"/>
  <c r="AN14" i="40"/>
  <c r="D14" i="40"/>
  <c r="AN13" i="40"/>
  <c r="D13" i="40"/>
  <c r="AN12" i="40"/>
  <c r="D12" i="40"/>
  <c r="AN11" i="40"/>
  <c r="D11" i="40"/>
  <c r="AN10" i="40"/>
  <c r="D10" i="40"/>
  <c r="AN9" i="40"/>
  <c r="D9" i="40"/>
  <c r="AN8" i="40"/>
  <c r="D8" i="40"/>
  <c r="AN7" i="40"/>
  <c r="D7" i="40"/>
  <c r="AN6" i="40"/>
  <c r="D6" i="40"/>
  <c r="AN5" i="40"/>
  <c r="D5" i="40"/>
  <c r="AN4" i="40"/>
  <c r="D4" i="40"/>
  <c r="AK1" i="40"/>
  <c r="AL1" i="40"/>
  <c r="AM4" i="39"/>
  <c r="AM5" i="39"/>
  <c r="AM6" i="39"/>
  <c r="AM7" i="39"/>
  <c r="AM8" i="39"/>
  <c r="AM9" i="39"/>
  <c r="AM10" i="39"/>
  <c r="AM11" i="39"/>
  <c r="AM12" i="39"/>
  <c r="AM13" i="39"/>
  <c r="AM14" i="39"/>
  <c r="AM15" i="39"/>
  <c r="AM16" i="39"/>
  <c r="AM17" i="39"/>
  <c r="AM18" i="39"/>
  <c r="AM19" i="39"/>
  <c r="AL4" i="39"/>
  <c r="AL5" i="39"/>
  <c r="AL6" i="39"/>
  <c r="AL7" i="39"/>
  <c r="AL8" i="39"/>
  <c r="AL9" i="39"/>
  <c r="AL10" i="39"/>
  <c r="AL11" i="39"/>
  <c r="AL12" i="39"/>
  <c r="AL13" i="39"/>
  <c r="AL14" i="39"/>
  <c r="AL15" i="39"/>
  <c r="AL16" i="39"/>
  <c r="AL17" i="39"/>
  <c r="AL18" i="39"/>
  <c r="AL19" i="39"/>
  <c r="AM20" i="39"/>
  <c r="AJ19" i="39"/>
  <c r="AJ20" i="39"/>
  <c r="AI19" i="39"/>
  <c r="AI20" i="39"/>
  <c r="AG19" i="39"/>
  <c r="AG20" i="39"/>
  <c r="AF19" i="39"/>
  <c r="AF20" i="39"/>
  <c r="AD19" i="39"/>
  <c r="AD20" i="39"/>
  <c r="AC19" i="39"/>
  <c r="AC20" i="39"/>
  <c r="AA19" i="39"/>
  <c r="AA20" i="39"/>
  <c r="Z19" i="39"/>
  <c r="Z20" i="39"/>
  <c r="X19" i="39"/>
  <c r="X20" i="39"/>
  <c r="W19" i="39"/>
  <c r="W20" i="39"/>
  <c r="U19" i="39"/>
  <c r="U20" i="39"/>
  <c r="T19" i="39"/>
  <c r="T20" i="39"/>
  <c r="R19" i="39"/>
  <c r="R20" i="39"/>
  <c r="Q19" i="39"/>
  <c r="Q20" i="39"/>
  <c r="O19" i="39"/>
  <c r="O20" i="39"/>
  <c r="N19" i="39"/>
  <c r="N20" i="39"/>
  <c r="L19" i="39"/>
  <c r="L20" i="39"/>
  <c r="K19" i="39"/>
  <c r="K20" i="39"/>
  <c r="I19" i="39"/>
  <c r="I20" i="39"/>
  <c r="H19" i="39"/>
  <c r="H20" i="39"/>
  <c r="F19" i="39"/>
  <c r="F20" i="39"/>
  <c r="E19" i="39"/>
  <c r="E20" i="39"/>
  <c r="C19" i="39"/>
  <c r="C20" i="39"/>
  <c r="B19" i="39"/>
  <c r="B20" i="39"/>
  <c r="AN18" i="39"/>
  <c r="D18" i="39"/>
  <c r="AN17" i="39"/>
  <c r="D17" i="39"/>
  <c r="AN16" i="39"/>
  <c r="D16" i="39"/>
  <c r="AN15" i="39"/>
  <c r="D15" i="39"/>
  <c r="AN14" i="39"/>
  <c r="D14" i="39"/>
  <c r="AN13" i="39"/>
  <c r="D13" i="39"/>
  <c r="AN12" i="39"/>
  <c r="D12" i="39"/>
  <c r="AN11" i="39"/>
  <c r="D11" i="39"/>
  <c r="AN10" i="39"/>
  <c r="D10" i="39"/>
  <c r="AN9" i="39"/>
  <c r="D9" i="39"/>
  <c r="AN8" i="39"/>
  <c r="D8" i="39"/>
  <c r="AN7" i="39"/>
  <c r="D7" i="39"/>
  <c r="AN6" i="39"/>
  <c r="D6" i="39"/>
  <c r="AN5" i="39"/>
  <c r="D5" i="39"/>
  <c r="AN4" i="39"/>
  <c r="D4" i="39"/>
  <c r="AK1" i="39"/>
  <c r="AL1" i="39"/>
  <c r="AM4" i="38"/>
  <c r="AM5" i="38"/>
  <c r="AM6" i="38"/>
  <c r="AM7" i="38"/>
  <c r="AM8" i="38"/>
  <c r="AM9" i="38"/>
  <c r="AM10" i="38"/>
  <c r="AM11" i="38"/>
  <c r="AM12" i="38"/>
  <c r="AM13" i="38"/>
  <c r="AM14" i="38"/>
  <c r="AM15" i="38"/>
  <c r="AM16" i="38"/>
  <c r="AM17" i="38"/>
  <c r="AM18" i="38"/>
  <c r="AM19" i="38"/>
  <c r="AL4" i="38"/>
  <c r="AL5" i="38"/>
  <c r="AL6" i="38"/>
  <c r="AL7" i="38"/>
  <c r="AL8" i="38"/>
  <c r="AL9" i="38"/>
  <c r="AL10" i="38"/>
  <c r="AL11" i="38"/>
  <c r="AL12" i="38"/>
  <c r="AL13" i="38"/>
  <c r="AL14" i="38"/>
  <c r="AL15" i="38"/>
  <c r="AL16" i="38"/>
  <c r="AL17" i="38"/>
  <c r="AL18" i="38"/>
  <c r="AL19" i="38"/>
  <c r="AM20" i="38"/>
  <c r="AJ19" i="38"/>
  <c r="AJ20" i="38"/>
  <c r="AI19" i="38"/>
  <c r="AI20" i="38"/>
  <c r="AG19" i="38"/>
  <c r="AG20" i="38"/>
  <c r="AF19" i="38"/>
  <c r="AF20" i="38"/>
  <c r="AD19" i="38"/>
  <c r="AD20" i="38"/>
  <c r="AC19" i="38"/>
  <c r="AC20" i="38"/>
  <c r="AA19" i="38"/>
  <c r="AA20" i="38"/>
  <c r="Z19" i="38"/>
  <c r="Z20" i="38"/>
  <c r="X19" i="38"/>
  <c r="X20" i="38"/>
  <c r="W19" i="38"/>
  <c r="W20" i="38"/>
  <c r="U19" i="38"/>
  <c r="U20" i="38"/>
  <c r="T19" i="38"/>
  <c r="T20" i="38"/>
  <c r="R19" i="38"/>
  <c r="R20" i="38"/>
  <c r="Q19" i="38"/>
  <c r="Q20" i="38"/>
  <c r="O19" i="38"/>
  <c r="O20" i="38"/>
  <c r="N19" i="38"/>
  <c r="N20" i="38"/>
  <c r="L19" i="38"/>
  <c r="L20" i="38"/>
  <c r="K19" i="38"/>
  <c r="K20" i="38"/>
  <c r="I19" i="38"/>
  <c r="I20" i="38"/>
  <c r="H19" i="38"/>
  <c r="H20" i="38"/>
  <c r="F19" i="38"/>
  <c r="F20" i="38"/>
  <c r="E19" i="38"/>
  <c r="E20" i="38"/>
  <c r="C19" i="38"/>
  <c r="C20" i="38"/>
  <c r="B19" i="38"/>
  <c r="B20" i="38"/>
  <c r="AN18" i="38"/>
  <c r="D18" i="38"/>
  <c r="AN17" i="38"/>
  <c r="D17" i="38"/>
  <c r="AN16" i="38"/>
  <c r="D16" i="38"/>
  <c r="AN15" i="38"/>
  <c r="D15" i="38"/>
  <c r="AN14" i="38"/>
  <c r="D14" i="38"/>
  <c r="AN13" i="38"/>
  <c r="D13" i="38"/>
  <c r="AN12" i="38"/>
  <c r="D12" i="38"/>
  <c r="AN11" i="38"/>
  <c r="D11" i="38"/>
  <c r="AN10" i="38"/>
  <c r="D10" i="38"/>
  <c r="AN9" i="38"/>
  <c r="D9" i="38"/>
  <c r="AN8" i="38"/>
  <c r="D8" i="38"/>
  <c r="AN7" i="38"/>
  <c r="D7" i="38"/>
  <c r="AN6" i="38"/>
  <c r="D6" i="38"/>
  <c r="AN5" i="38"/>
  <c r="D5" i="38"/>
  <c r="AN4" i="38"/>
  <c r="D4" i="38"/>
  <c r="AK1" i="38"/>
  <c r="AL1" i="38"/>
  <c r="AM5" i="37"/>
  <c r="AM6" i="37"/>
  <c r="AM7" i="37"/>
  <c r="AM8" i="37"/>
  <c r="AM9" i="37"/>
  <c r="AM10" i="37"/>
  <c r="AM11" i="37"/>
  <c r="AM12" i="37"/>
  <c r="AM13" i="37"/>
  <c r="AM14" i="37"/>
  <c r="AM15" i="37"/>
  <c r="AM16" i="37"/>
  <c r="AM17" i="37"/>
  <c r="AM18" i="37"/>
  <c r="AM19" i="37"/>
  <c r="AM20" i="37"/>
  <c r="AL5" i="37"/>
  <c r="AL6" i="37"/>
  <c r="AL7" i="37"/>
  <c r="AL8" i="37"/>
  <c r="AL9" i="37"/>
  <c r="AL10" i="37"/>
  <c r="AL11" i="37"/>
  <c r="AL12" i="37"/>
  <c r="AL13" i="37"/>
  <c r="AL14" i="37"/>
  <c r="AL15" i="37"/>
  <c r="AL16" i="37"/>
  <c r="AL17" i="37"/>
  <c r="AL18" i="37"/>
  <c r="AL19" i="37"/>
  <c r="AL20" i="37"/>
  <c r="AM21" i="37"/>
  <c r="AJ20" i="37"/>
  <c r="AJ21" i="37"/>
  <c r="AI20" i="37"/>
  <c r="AI21" i="37"/>
  <c r="AG20" i="37"/>
  <c r="AG21" i="37"/>
  <c r="AF20" i="37"/>
  <c r="AF21" i="37"/>
  <c r="AD20" i="37"/>
  <c r="AD21" i="37"/>
  <c r="AC20" i="37"/>
  <c r="AC21" i="37"/>
  <c r="AA20" i="37"/>
  <c r="AA21" i="37"/>
  <c r="Z20" i="37"/>
  <c r="Z21" i="37"/>
  <c r="X20" i="37"/>
  <c r="X21" i="37"/>
  <c r="W20" i="37"/>
  <c r="W21" i="37"/>
  <c r="U20" i="37"/>
  <c r="U21" i="37"/>
  <c r="T20" i="37"/>
  <c r="T21" i="37"/>
  <c r="R20" i="37"/>
  <c r="R21" i="37"/>
  <c r="Q20" i="37"/>
  <c r="Q21" i="37"/>
  <c r="O20" i="37"/>
  <c r="O21" i="37"/>
  <c r="N20" i="37"/>
  <c r="N21" i="37"/>
  <c r="L20" i="37"/>
  <c r="L21" i="37"/>
  <c r="K20" i="37"/>
  <c r="K21" i="37"/>
  <c r="I20" i="37"/>
  <c r="I21" i="37"/>
  <c r="H20" i="37"/>
  <c r="H21" i="37"/>
  <c r="F20" i="37"/>
  <c r="F21" i="37"/>
  <c r="E20" i="37"/>
  <c r="E21" i="37"/>
  <c r="C20" i="37"/>
  <c r="C21" i="37"/>
  <c r="B20" i="37"/>
  <c r="B21" i="37"/>
  <c r="AN19" i="37"/>
  <c r="AN18" i="37"/>
  <c r="AN17" i="37"/>
  <c r="AN16" i="37"/>
  <c r="AN15" i="37"/>
  <c r="AN14" i="37"/>
  <c r="AN13" i="37"/>
  <c r="AN12" i="37"/>
  <c r="AN11" i="37"/>
  <c r="AN10" i="37"/>
  <c r="AN9" i="37"/>
  <c r="AN8" i="37"/>
  <c r="AN7" i="37"/>
  <c r="AN6" i="37"/>
  <c r="AN5" i="37"/>
  <c r="AK1" i="37"/>
  <c r="AL1" i="37"/>
  <c r="AM5" i="36"/>
  <c r="AM6" i="36"/>
  <c r="AM7" i="36"/>
  <c r="AM8" i="36"/>
  <c r="AM9" i="36"/>
  <c r="AM10" i="36"/>
  <c r="AM11" i="36"/>
  <c r="AM12" i="36"/>
  <c r="AM13" i="36"/>
  <c r="AM14" i="36"/>
  <c r="AM15" i="36"/>
  <c r="AM16" i="36"/>
  <c r="AM17" i="36"/>
  <c r="AM18" i="36"/>
  <c r="AL4" i="36"/>
  <c r="AL5" i="36"/>
  <c r="AL6" i="36"/>
  <c r="AL7" i="36"/>
  <c r="AL8" i="36"/>
  <c r="AL9" i="36"/>
  <c r="AL10" i="36"/>
  <c r="AL11" i="36"/>
  <c r="AL12" i="36"/>
  <c r="AL13" i="36"/>
  <c r="AL14" i="36"/>
  <c r="AL15" i="36"/>
  <c r="AL16" i="36"/>
  <c r="AL17" i="36"/>
  <c r="AL18" i="36"/>
  <c r="AL19" i="36"/>
  <c r="AJ19" i="36"/>
  <c r="AI19" i="36"/>
  <c r="AI20" i="36"/>
  <c r="AG19" i="36"/>
  <c r="AF19" i="36"/>
  <c r="AF20" i="36"/>
  <c r="AD19" i="36"/>
  <c r="AC19" i="36"/>
  <c r="AC20" i="36"/>
  <c r="AA19" i="36"/>
  <c r="Z19" i="36"/>
  <c r="Z20" i="36"/>
  <c r="X19" i="36"/>
  <c r="W19" i="36"/>
  <c r="W20" i="36"/>
  <c r="U19" i="36"/>
  <c r="T19" i="36"/>
  <c r="T20" i="36"/>
  <c r="R19" i="36"/>
  <c r="Q19" i="36"/>
  <c r="Q20" i="36"/>
  <c r="O19" i="36"/>
  <c r="N19" i="36"/>
  <c r="N20" i="36"/>
  <c r="L19" i="36"/>
  <c r="K19" i="36"/>
  <c r="K20" i="36"/>
  <c r="I19" i="36"/>
  <c r="H19" i="36"/>
  <c r="H20" i="36"/>
  <c r="F19" i="36"/>
  <c r="E19" i="36"/>
  <c r="E20" i="36"/>
  <c r="B19" i="36"/>
  <c r="B20" i="36"/>
  <c r="AN18" i="36"/>
  <c r="D18" i="36"/>
  <c r="AN17" i="36"/>
  <c r="D17" i="36"/>
  <c r="AN16" i="36"/>
  <c r="D16" i="36"/>
  <c r="AN15" i="36"/>
  <c r="D15" i="36"/>
  <c r="AN14" i="36"/>
  <c r="D14" i="36"/>
  <c r="AN13" i="36"/>
  <c r="D13" i="36"/>
  <c r="AN12" i="36"/>
  <c r="D12" i="36"/>
  <c r="AN11" i="36"/>
  <c r="D11" i="36"/>
  <c r="AN10" i="36"/>
  <c r="D10" i="36"/>
  <c r="AN9" i="36"/>
  <c r="D9" i="36"/>
  <c r="AN8" i="36"/>
  <c r="D8" i="36"/>
  <c r="AN7" i="36"/>
  <c r="D7" i="36"/>
  <c r="AN6" i="36"/>
  <c r="D6" i="36"/>
  <c r="AN5" i="36"/>
  <c r="D5" i="36"/>
  <c r="AK1" i="36"/>
  <c r="AL1" i="36"/>
  <c r="AM4" i="36"/>
  <c r="AM19" i="36"/>
  <c r="AM20" i="36"/>
  <c r="AJ20" i="36"/>
  <c r="AG20" i="36"/>
  <c r="AD20" i="36"/>
  <c r="AA20" i="36"/>
  <c r="X20" i="36"/>
  <c r="U20" i="36"/>
  <c r="R20" i="36"/>
  <c r="O20" i="36"/>
  <c r="L20" i="36"/>
  <c r="I20" i="36"/>
  <c r="F20" i="36"/>
  <c r="C19" i="36"/>
  <c r="C20" i="36"/>
  <c r="AN4" i="36"/>
  <c r="D4" i="36"/>
</calcChain>
</file>

<file path=xl/sharedStrings.xml><?xml version="1.0" encoding="utf-8"?>
<sst xmlns="http://schemas.openxmlformats.org/spreadsheetml/2006/main" count="513" uniqueCount="41">
  <si>
    <t>CO</t>
  </si>
  <si>
    <t>MI</t>
  </si>
  <si>
    <t>TX</t>
  </si>
  <si>
    <t>AZ</t>
  </si>
  <si>
    <t>FL</t>
  </si>
  <si>
    <t>IL</t>
  </si>
  <si>
    <t>IN</t>
  </si>
  <si>
    <t>NM</t>
  </si>
  <si>
    <t>TOTAL</t>
  </si>
  <si>
    <t>% of Sales</t>
  </si>
  <si>
    <t>OH</t>
  </si>
  <si>
    <t>DC / MD</t>
  </si>
  <si>
    <t>PA / DE</t>
  </si>
  <si>
    <t>NJ</t>
  </si>
  <si>
    <t>MA / RI / CT</t>
  </si>
  <si>
    <t>NY (Metro)</t>
  </si>
  <si>
    <t>NY (Upstate)</t>
  </si>
  <si>
    <t>STATE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</si>
  <si>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</si>
  <si>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</si>
  <si>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</si>
  <si>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</si>
  <si>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</si>
  <si>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</si>
  <si>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</si>
  <si>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</si>
  <si>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</si>
  <si>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</si>
  <si>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</si>
  <si>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</si>
  <si>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GOAL</t>
  </si>
  <si>
    <t>ACTUAL</t>
  </si>
  <si>
    <t>DIFF</t>
  </si>
  <si>
    <t>DO NOT DELETE</t>
  </si>
  <si>
    <t>BLUE NECTAR</t>
  </si>
  <si>
    <t>CORNER CREEK</t>
  </si>
  <si>
    <t>LOST DISTILLERY</t>
  </si>
  <si>
    <t>PURUS VODKA</t>
  </si>
  <si>
    <t>SIX SAINTS</t>
  </si>
  <si>
    <t>VA DISTILLERY</t>
  </si>
  <si>
    <t>Choose brand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</si>
</sst>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9" fillId="0" borderId="0" xfId="0" applyFont="1"/>
    <xf numFmtId="166" fontId="9" fillId="0" borderId="0" xfId="6" applyNumberFormat="1" applyFont="1"/>
    <xf numFmtId="166" fontId="9" fillId="0" borderId="0" xfId="0" applyNumberFormat="1" applyFont="1"/>
    <xf numFmtId="0" fontId="2" fillId="0" borderId="0" xfId="2" applyFont="1"/>
    <xf numFmtId="164" fontId="9" fillId="0" borderId="2" xfId="1" applyNumberFormat="1" applyFont="1" applyBorder="1"/>
    <xf numFmtId="164" fontId="11" fillId="0" borderId="2" xfId="0" applyNumberFormat="1" applyFont="1" applyBorder="1"/>
    <xf numFmtId="164" fontId="9" fillId="0" borderId="3" xfId="1" applyNumberFormat="1" applyFont="1" applyBorder="1"/>
    <xf numFmtId="0" fontId="7" fillId="0" borderId="0" xfId="2" applyFont="1" applyFill="1" applyAlignment="1">
      <alignment horizontal="right"/>
    </xf>
    <xf numFmtId="164" fontId="9" fillId="0" borderId="1" xfId="1" applyNumberFormat="1" applyFont="1" applyBorder="1"/>
    <xf numFmtId="166" fontId="9" fillId="0" borderId="1" xfId="6" applyNumberFormat="1" applyFont="1" applyBorder="1"/>
    <xf numFmtId="166" fontId="10" fillId="0" borderId="1" xfId="0" applyNumberFormat="1" applyFont="1" applyBorder="1"/>
    <xf numFmtId="0" fontId="10" fillId="0" borderId="0" xfId="0" applyFont="1"/>
    <xf numFmtId="165" fontId="10" fillId="0" borderId="5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10" fillId="0" borderId="5" xfId="0" applyFont="1" applyBorder="1"/>
    <xf numFmtId="43" fontId="9" fillId="0" borderId="1" xfId="1" applyNumberFormat="1" applyFont="1" applyBorder="1"/>
    <xf numFmtId="165" fontId="10" fillId="0" borderId="8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12" fillId="2" borderId="0" xfId="0" applyFont="1" applyFill="1"/>
    <xf numFmtId="0" fontId="10" fillId="0" borderId="10" xfId="0" applyFont="1" applyBorder="1"/>
    <xf numFmtId="0" fontId="0" fillId="0" borderId="12" xfId="0" applyBorder="1"/>
    <xf numFmtId="0" fontId="12" fillId="3" borderId="11" xfId="0" applyFont="1" applyFill="1" applyBorder="1"/>
  </cellXfs>
  <cellStyles count="17">
    <cellStyle name="Comma" xfId="1" builtinId="3"/>
    <cellStyle name="Comma 2" xfId="4"/>
    <cellStyle name="Comma 3" xfId="9"/>
    <cellStyle name="Comma 3 2" xfId="15"/>
    <cellStyle name="Currency 2" xfId="3"/>
    <cellStyle name="Currency 3" xfId="8"/>
    <cellStyle name="Currency 3 2" xfId="11"/>
    <cellStyle name="Normal" xfId="0" builtinId="0"/>
    <cellStyle name="Normal 2" xfId="2"/>
    <cellStyle name="Normal 2 2" xfId="14"/>
    <cellStyle name="Normal 2 3" xfId="16"/>
    <cellStyle name="Normal 3" xfId="7"/>
    <cellStyle name="Normal 3 2" xfId="10"/>
    <cellStyle name="Normal 4" xfId="12"/>
    <cellStyle name="Percent" xfId="6" builtinId="5"/>
    <cellStyle name="Percent 2" xfId="5"/>
    <cellStyle name="Percent 3" xfId="13"/>
  </cellStyles>
  <dxfs count="0"/>
  <tableStyles count="0" defaultTableStyle="TableStyleMedium9" defaultPivotStyle="PivotStyleLight16"/>
  <colors>
    <mruColors>
      <color rgb="FF0000FF"/>
      <color rgb="FF95B3D7"/>
      <color rgb="FF008000"/>
      <color rgb="FFFFC0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tabSelected="1" topLeftCell="A2" workbookViewId="0">
      <selection activeCell="A3" sqref="A3"/>
    </sheetView>
  </sheetViews>
  <sheetFormatPr baseColWidth="10" defaultColWidth="8.83203125" defaultRowHeight="15" x14ac:dyDescent="0.2"/>
  <cols>
    <col min="1" max="1" width="17.1640625" style="1" customWidth="1"/>
    <col min="2" max="7" width="8.83203125" style="1"/>
    <col min="8" max="8" width="9" style="1" bestFit="1" customWidth="1"/>
    <col min="9" max="10" width="9" style="1" customWidth="1"/>
    <col min="11" max="11" width="9" style="1" bestFit="1" customWidth="1"/>
    <col min="12" max="13" width="9" style="1" customWidth="1"/>
    <col min="14" max="14" width="9" style="1" bestFit="1" customWidth="1"/>
    <col min="15" max="16" width="9" style="1" customWidth="1"/>
    <col min="17" max="17" width="9" style="1" bestFit="1" customWidth="1"/>
    <col min="18" max="19" width="9" style="1" customWidth="1"/>
    <col min="20" max="20" width="9" style="1" bestFit="1" customWidth="1"/>
    <col min="21" max="22" width="9" style="1" customWidth="1"/>
    <col min="23" max="23" width="9" style="1" bestFit="1" customWidth="1"/>
    <col min="24" max="25" width="9" style="1" customWidth="1"/>
    <col min="26" max="26" width="9" style="1" bestFit="1" customWidth="1"/>
    <col min="27" max="28" width="9" style="1" customWidth="1"/>
    <col min="29" max="29" width="9" style="1" bestFit="1" customWidth="1"/>
    <col min="30" max="31" width="9" style="1" customWidth="1"/>
    <col min="32" max="32" width="9" style="1" bestFit="1" customWidth="1"/>
    <col min="33" max="34" width="9" style="1" customWidth="1"/>
    <col min="35" max="35" width="9" style="1" bestFit="1" customWidth="1"/>
    <col min="36" max="36" width="9" style="1" customWidth="1"/>
    <col min="37" max="38" width="8.83203125" style="1"/>
    <col min="39" max="39" width="9" style="1" customWidth="1"/>
    <col min="40" max="16384" width="8.83203125" style="1"/>
  </cols>
  <sheetData>
    <row r="1" spans="1:40" ht="16" hidden="1" thickBot="1" x14ac:dyDescent="0.25">
      <c r="A1" s="1" t="s">
        <v>3</v>
      </c>
      <c r="B1" s="2">
        <v>5.3400000000000003E-2</v>
      </c>
      <c r="C1" s="2"/>
      <c r="D1" s="2"/>
      <c r="E1" s="2">
        <v>8.1799999999999998E-2</v>
      </c>
      <c r="F1" s="2"/>
      <c r="G1" s="2"/>
      <c r="H1" s="2">
        <v>7.2300000000000003E-2</v>
      </c>
      <c r="I1" s="2"/>
      <c r="J1" s="2"/>
      <c r="K1" s="2">
        <v>8.0799999999999997E-2</v>
      </c>
      <c r="L1" s="2"/>
      <c r="M1" s="2"/>
      <c r="N1" s="2">
        <v>9.9099999999999994E-2</v>
      </c>
      <c r="O1" s="2"/>
      <c r="P1" s="2"/>
      <c r="Q1" s="2">
        <v>0.1024</v>
      </c>
      <c r="R1" s="2"/>
      <c r="S1" s="2"/>
      <c r="T1" s="2">
        <v>7.17E-2</v>
      </c>
      <c r="U1" s="2"/>
      <c r="V1" s="2"/>
      <c r="W1" s="2">
        <v>6.9099999999999995E-2</v>
      </c>
      <c r="X1" s="2"/>
      <c r="Y1" s="2"/>
      <c r="Z1" s="2">
        <v>6.9099999999999995E-2</v>
      </c>
      <c r="AA1" s="2"/>
      <c r="AB1" s="2"/>
      <c r="AC1" s="3">
        <v>7.1499999999999994E-2</v>
      </c>
      <c r="AD1" s="3"/>
      <c r="AE1" s="3"/>
      <c r="AF1" s="2">
        <v>9.7699999999999995E-2</v>
      </c>
      <c r="AG1" s="2"/>
      <c r="AH1" s="2"/>
      <c r="AI1" s="3">
        <v>0.13109999999999999</v>
      </c>
      <c r="AJ1" s="3"/>
      <c r="AK1" s="3">
        <f>SUM(B1:AI1)</f>
        <v>1</v>
      </c>
      <c r="AL1" s="3">
        <f>SUM(F1:AK1)</f>
        <v>1.8648</v>
      </c>
      <c r="AM1" s="2"/>
    </row>
    <row r="2" spans="1:40" ht="17" thickTop="1" thickBot="1" x14ac:dyDescent="0.25">
      <c r="A2" s="23" t="s">
        <v>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  <c r="AF2" s="2"/>
      <c r="AG2" s="2"/>
      <c r="AH2" s="2"/>
      <c r="AI2" s="3"/>
      <c r="AJ2" s="3"/>
      <c r="AK2" s="3"/>
      <c r="AL2" s="3"/>
      <c r="AM2" s="2"/>
    </row>
    <row r="3" spans="1:40" ht="16" thickBot="1" x14ac:dyDescent="0.25">
      <c r="A3" s="24" t="s">
        <v>34</v>
      </c>
      <c r="B3" s="18" t="s">
        <v>18</v>
      </c>
      <c r="C3" s="18"/>
      <c r="D3" s="15"/>
      <c r="E3" s="14" t="s">
        <v>19</v>
      </c>
      <c r="F3" s="18"/>
      <c r="G3" s="15"/>
      <c r="H3" s="14" t="s">
        <v>20</v>
      </c>
      <c r="I3" s="18"/>
      <c r="J3" s="15"/>
      <c r="K3" s="14" t="s">
        <v>21</v>
      </c>
      <c r="L3" s="18"/>
      <c r="M3" s="15"/>
      <c r="N3" s="14" t="s">
        <v>22</v>
      </c>
      <c r="O3" s="18"/>
      <c r="P3" s="15"/>
      <c r="Q3" s="14" t="s">
        <v>23</v>
      </c>
      <c r="R3" s="18"/>
      <c r="S3" s="15"/>
      <c r="T3" s="14" t="s">
        <v>24</v>
      </c>
      <c r="U3" s="18"/>
      <c r="V3" s="15"/>
      <c r="W3" s="14" t="s">
        <v>25</v>
      </c>
      <c r="X3" s="18"/>
      <c r="Y3" s="15"/>
      <c r="Z3" s="14" t="s">
        <v>26</v>
      </c>
      <c r="AA3" s="18"/>
      <c r="AB3" s="15"/>
      <c r="AC3" s="14" t="s">
        <v>27</v>
      </c>
      <c r="AD3" s="18"/>
      <c r="AE3" s="15"/>
      <c r="AF3" s="14" t="s">
        <v>28</v>
      </c>
      <c r="AG3" s="18"/>
      <c r="AH3" s="15"/>
      <c r="AI3" s="14" t="s">
        <v>29</v>
      </c>
      <c r="AJ3" s="18"/>
      <c r="AK3" s="15" t="s">
        <v>8</v>
      </c>
      <c r="AL3" s="19" t="s">
        <v>8</v>
      </c>
      <c r="AM3" s="20"/>
      <c r="AN3" s="20"/>
    </row>
    <row r="4" spans="1:40" ht="16" thickBot="1" x14ac:dyDescent="0.25">
      <c r="A4" s="22" t="s">
        <v>17</v>
      </c>
      <c r="B4" s="13" t="s">
        <v>30</v>
      </c>
      <c r="C4" s="13" t="s">
        <v>31</v>
      </c>
      <c r="D4" s="13" t="s">
        <v>32</v>
      </c>
      <c r="E4" s="13" t="s">
        <v>30</v>
      </c>
      <c r="F4" s="13" t="s">
        <v>31</v>
      </c>
      <c r="G4" s="13" t="s">
        <v>32</v>
      </c>
      <c r="H4" s="13" t="s">
        <v>30</v>
      </c>
      <c r="I4" s="13" t="s">
        <v>31</v>
      </c>
      <c r="J4" s="13" t="s">
        <v>32</v>
      </c>
      <c r="K4" s="13" t="s">
        <v>30</v>
      </c>
      <c r="L4" s="13" t="s">
        <v>31</v>
      </c>
      <c r="M4" s="13" t="s">
        <v>32</v>
      </c>
      <c r="N4" s="13" t="s">
        <v>30</v>
      </c>
      <c r="O4" s="13" t="s">
        <v>31</v>
      </c>
      <c r="P4" s="13" t="s">
        <v>32</v>
      </c>
      <c r="Q4" s="13" t="s">
        <v>30</v>
      </c>
      <c r="R4" s="13" t="s">
        <v>31</v>
      </c>
      <c r="S4" s="13" t="s">
        <v>32</v>
      </c>
      <c r="T4" s="13" t="s">
        <v>30</v>
      </c>
      <c r="U4" s="13" t="s">
        <v>31</v>
      </c>
      <c r="V4" s="13" t="s">
        <v>32</v>
      </c>
      <c r="W4" s="13" t="s">
        <v>30</v>
      </c>
      <c r="X4" s="13" t="s">
        <v>31</v>
      </c>
      <c r="Y4" s="13" t="s">
        <v>32</v>
      </c>
      <c r="Z4" s="13" t="s">
        <v>30</v>
      </c>
      <c r="AA4" s="13" t="s">
        <v>31</v>
      </c>
      <c r="AB4" s="13" t="s">
        <v>32</v>
      </c>
      <c r="AC4" s="13" t="s">
        <v>30</v>
      </c>
      <c r="AD4" s="13" t="s">
        <v>31</v>
      </c>
      <c r="AE4" s="13" t="s">
        <v>32</v>
      </c>
      <c r="AF4" s="13" t="s">
        <v>30</v>
      </c>
      <c r="AG4" s="13" t="s">
        <v>31</v>
      </c>
      <c r="AH4" s="13" t="s">
        <v>32</v>
      </c>
      <c r="AI4" s="13" t="s">
        <v>30</v>
      </c>
      <c r="AJ4" s="13" t="s">
        <v>31</v>
      </c>
      <c r="AK4" s="13" t="s">
        <v>32</v>
      </c>
      <c r="AL4" s="13" t="s">
        <v>30</v>
      </c>
      <c r="AM4" s="13" t="s">
        <v>31</v>
      </c>
      <c r="AN4" s="13" t="s">
        <v>32</v>
      </c>
    </row>
    <row r="5" spans="1:40" x14ac:dyDescent="0.2">
      <c r="A5" s="4" t="s">
        <v>3</v>
      </c>
      <c r="B5" s="5">
        <f ca="1">INDIRECT("'"&amp;$A$3&amp;"'!B4")</f>
        <v>10.68</v>
      </c>
      <c r="C5" s="5">
        <v>6</v>
      </c>
      <c r="D5" s="5"/>
      <c r="E5" s="5">
        <f ca="1">INDIRECT("'"&amp;$A$3&amp;"'!E4")</f>
        <v>16.36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6">
        <f ca="1">SUM(B5,E5,H5,K5,N5,Q5,T5,W5,Z5,AC5,AF5,AI5)</f>
        <v>27.04</v>
      </c>
      <c r="AM5" s="6">
        <f>SUM(C5,F5,I5,L5,O5,R5,U5,X5,AA5,AD5,AG5,AJ5)</f>
        <v>6</v>
      </c>
      <c r="AN5" s="5">
        <f ca="1">AM5-AL5</f>
        <v>-21.04</v>
      </c>
    </row>
    <row r="6" spans="1:40" x14ac:dyDescent="0.2">
      <c r="A6" s="4" t="s">
        <v>0</v>
      </c>
      <c r="B6" s="5">
        <f ca="1">INDIRECT("'"&amp;$A$3&amp;"'!B5")</f>
        <v>98.19690016536363</v>
      </c>
      <c r="C6" s="5"/>
      <c r="D6" s="5"/>
      <c r="E6" s="5">
        <f ca="1">INDIRECT("'"&amp;$A$3&amp;"'!E5")</f>
        <v>76.284993003845415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>
        <f ca="1">SUM(B6,E6,H6,K6,N6,Q6,T6,W6,Z6,AC6,AF6,AI6)</f>
        <v>174.48189316920906</v>
      </c>
      <c r="AM6" s="6">
        <f>SUM(C6,F6,I6,L6,O6,R6,U6,X6,AA6,AD6,AG6,AJ6)</f>
        <v>0</v>
      </c>
      <c r="AN6" s="5">
        <f t="shared" ref="AN6:AN19" ca="1" si="0">AM6-AL6</f>
        <v>-174.48189316920906</v>
      </c>
    </row>
    <row r="7" spans="1:40" x14ac:dyDescent="0.2">
      <c r="A7" s="4" t="s">
        <v>11</v>
      </c>
      <c r="B7" s="5">
        <f ca="1">INDIRECT("'"&amp;$A$3&amp;"'!B6")</f>
        <v>19.639380033072726</v>
      </c>
      <c r="C7" s="5"/>
      <c r="D7" s="5"/>
      <c r="E7" s="5">
        <f ca="1">INDIRECT("'"&amp;$A$3&amp;"'!E6")</f>
        <v>15.256998600769084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">
        <f ca="1">SUM(B7,E7,H7,K7,N7,Q7,T7,W7,Z7,AC7,AF7,AI7)</f>
        <v>34.896378633841806</v>
      </c>
      <c r="AM7" s="6">
        <f>SUM(C7,F7,I7,L7,O7,R7,U7,X7,AA7,AD7,AG7,AJ7)</f>
        <v>0</v>
      </c>
      <c r="AN7" s="5">
        <f t="shared" ca="1" si="0"/>
        <v>-34.896378633841806</v>
      </c>
    </row>
    <row r="8" spans="1:40" x14ac:dyDescent="0.2">
      <c r="A8" s="4" t="s">
        <v>4</v>
      </c>
      <c r="B8" s="5">
        <f ca="1">INDIRECT("'"&amp;$A$3&amp;"'!B7")</f>
        <v>121.10588166224717</v>
      </c>
      <c r="C8" s="5"/>
      <c r="D8" s="5"/>
      <c r="E8" s="5">
        <f ca="1">INDIRECT("'"&amp;$A$3&amp;"'!E7")</f>
        <v>108.62630749811642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>
        <f ca="1">SUM(B8,E8,H8,K8,N8,Q8,T8,W8,Z8,AC8,AF8,AI8)</f>
        <v>229.73218916036359</v>
      </c>
      <c r="AM8" s="6">
        <f>SUM(C8,F8,I8,L8,O8,R8,U8,X8,AA8,AD8,AG8,AJ8)</f>
        <v>0</v>
      </c>
      <c r="AN8" s="5">
        <f t="shared" ca="1" si="0"/>
        <v>-229.73218916036359</v>
      </c>
    </row>
    <row r="9" spans="1:40" x14ac:dyDescent="0.2">
      <c r="A9" s="4" t="s">
        <v>5</v>
      </c>
      <c r="B9" s="5">
        <f ca="1">INDIRECT("'"&amp;$A$3&amp;"'!B8")</f>
        <v>65.464600110242429</v>
      </c>
      <c r="C9" s="5"/>
      <c r="D9" s="5"/>
      <c r="E9" s="5">
        <f ca="1">INDIRECT("'"&amp;$A$3&amp;"'!E8")</f>
        <v>50.85666200256361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>
        <f ca="1">SUM(B9,E9,H9,K9,N9,Q9,T9,W9,Z9,AC9,AF9,AI9)</f>
        <v>116.32126211280604</v>
      </c>
      <c r="AM9" s="6">
        <f>SUM(C9,F9,I9,L9,O9,R9,U9,X9,AA9,AD9,AG9,AJ9)</f>
        <v>0</v>
      </c>
      <c r="AN9" s="5">
        <f t="shared" ca="1" si="0"/>
        <v>-116.32126211280604</v>
      </c>
    </row>
    <row r="10" spans="1:40" x14ac:dyDescent="0.2">
      <c r="A10" s="4" t="s">
        <v>6</v>
      </c>
      <c r="B10" s="5">
        <f ca="1">INDIRECT("'"&amp;$A$3&amp;"'!B9")</f>
        <v>26.18584004409697</v>
      </c>
      <c r="C10" s="5"/>
      <c r="D10" s="5"/>
      <c r="E10" s="5">
        <f ca="1">INDIRECT("'"&amp;$A$3&amp;"'!E9")</f>
        <v>20.342664801025446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>
        <f ca="1">SUM(B10,E10,H10,K10,N10,Q10,T10,W10,Z10,AC10,AF10,AI10)</f>
        <v>46.528504845122413</v>
      </c>
      <c r="AM10" s="6">
        <f>SUM(C10,F10,I10,L10,O10,R10,U10,X10,AA10,AD10,AG10,AJ10)</f>
        <v>0</v>
      </c>
      <c r="AN10" s="5">
        <f t="shared" ca="1" si="0"/>
        <v>-46.528504845122413</v>
      </c>
    </row>
    <row r="11" spans="1:40" x14ac:dyDescent="0.2">
      <c r="A11" s="4" t="s">
        <v>14</v>
      </c>
      <c r="B11" s="5">
        <f ca="1">INDIRECT("'"&amp;$A$3&amp;"'!B10")</f>
        <v>39.278760066145452</v>
      </c>
      <c r="C11" s="5"/>
      <c r="D11" s="5"/>
      <c r="E11" s="5">
        <f ca="1">INDIRECT("'"&amp;$A$3&amp;"'!E10")</f>
        <v>30.513997201538167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>
        <f ca="1">SUM(B11,E11,H11,K11,N11,Q11,T11,W11,Z11,AC11,AF11,AI11)</f>
        <v>69.792757267683612</v>
      </c>
      <c r="AM11" s="6">
        <f>SUM(C11,F11,I11,L11,O11,R11,U11,X11,AA11,AD11,AG11,AJ11)</f>
        <v>0</v>
      </c>
      <c r="AN11" s="5">
        <f t="shared" ca="1" si="0"/>
        <v>-69.792757267683612</v>
      </c>
    </row>
    <row r="12" spans="1:40" x14ac:dyDescent="0.2">
      <c r="A12" s="4" t="s">
        <v>1</v>
      </c>
      <c r="B12" s="5">
        <f ca="1">INDIRECT("'"&amp;$A$3&amp;"'!B11")</f>
        <v>170.20796028663031</v>
      </c>
      <c r="C12" s="5"/>
      <c r="D12" s="5"/>
      <c r="E12" s="5">
        <f ca="1">INDIRECT("'"&amp;$A$3&amp;"'!E11")</f>
        <v>132.22732120666538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>
        <f ca="1">SUM(B12,E12,H12,K12,N12,Q12,T12,W12,Z12,AC12,AF12,AI12)</f>
        <v>302.43528149329569</v>
      </c>
      <c r="AM12" s="6">
        <f>SUM(C12,F12,I12,L12,O12,R12,U12,X12,AA12,AD12,AG12,AJ12)</f>
        <v>0</v>
      </c>
      <c r="AN12" s="5">
        <f t="shared" ca="1" si="0"/>
        <v>-302.43528149329569</v>
      </c>
    </row>
    <row r="13" spans="1:40" x14ac:dyDescent="0.2">
      <c r="A13" s="4" t="s">
        <v>7</v>
      </c>
      <c r="B13" s="5">
        <f ca="1">INDIRECT("'"&amp;$A$3&amp;"'!B12")</f>
        <v>35.322548818155425</v>
      </c>
      <c r="C13" s="5"/>
      <c r="D13" s="5"/>
      <c r="E13" s="5">
        <f ca="1">INDIRECT("'"&amp;$A$3&amp;"'!E12")</f>
        <v>31.682673020283957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>
        <f ca="1">SUM(B13,E13,H13,K13,N13,Q13,T13,W13,Z13,AC13,AF13,AI13)</f>
        <v>67.005221838439383</v>
      </c>
      <c r="AM13" s="6">
        <f>SUM(C13,F13,I13,L13,O13,R13,U13,X13,AA13,AD13,AG13,AJ13)</f>
        <v>0</v>
      </c>
      <c r="AN13" s="5">
        <f t="shared" ca="1" si="0"/>
        <v>-67.005221838439383</v>
      </c>
    </row>
    <row r="14" spans="1:40" x14ac:dyDescent="0.2">
      <c r="A14" s="4" t="s">
        <v>13</v>
      </c>
      <c r="B14" s="5">
        <f ca="1">INDIRECT("'"&amp;$A$3&amp;"'!B13")</f>
        <v>16.366150027560607</v>
      </c>
      <c r="C14" s="5"/>
      <c r="D14" s="5"/>
      <c r="E14" s="5">
        <f ca="1">INDIRECT("'"&amp;$A$3&amp;"'!E13")</f>
        <v>12.714165500640902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>
        <f ca="1">SUM(B14,E14,H14,K14,N14,Q14,T14,W14,Z14,AC14,AF14,AI14)</f>
        <v>29.08031552820151</v>
      </c>
      <c r="AM14" s="6">
        <f>SUM(C14,F14,I14,L14,O14,R14,U14,X14,AA14,AD14,AG14,AJ14)</f>
        <v>0</v>
      </c>
      <c r="AN14" s="5">
        <f t="shared" ca="1" si="0"/>
        <v>-29.08031552820151</v>
      </c>
    </row>
    <row r="15" spans="1:40" x14ac:dyDescent="0.2">
      <c r="A15" s="4" t="s">
        <v>15</v>
      </c>
      <c r="B15" s="5">
        <f ca="1">INDIRECT("'"&amp;$A$3&amp;"'!B14")</f>
        <v>55</v>
      </c>
      <c r="C15" s="5"/>
      <c r="D15" s="5"/>
      <c r="E15" s="5">
        <f ca="1">INDIRECT("'"&amp;$A$3&amp;"'!E14")</f>
        <v>61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6">
        <f ca="1">SUM(B15,E15,H15,K15,N15,Q15,T15,W15,Z15,AC15,AF15,AI15)</f>
        <v>116</v>
      </c>
      <c r="AM15" s="6">
        <f>SUM(C15,F15,I15,L15,O15,R15,U15,X15,AA15,AD15,AG15,AJ15)</f>
        <v>0</v>
      </c>
      <c r="AN15" s="5">
        <f t="shared" ca="1" si="0"/>
        <v>-116</v>
      </c>
    </row>
    <row r="16" spans="1:40" x14ac:dyDescent="0.2">
      <c r="A16" s="4" t="s">
        <v>16</v>
      </c>
      <c r="B16" s="5">
        <f ca="1">INDIRECT("'"&amp;$A$3&amp;"'!B15")</f>
        <v>0</v>
      </c>
      <c r="C16" s="5"/>
      <c r="D16" s="5"/>
      <c r="E16" s="5">
        <f ca="1">INDIRECT("'"&amp;$A$3&amp;"'!E15")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6">
        <f ca="1">SUM(B16,E16,H16,K16,N16,Q16,T16,W16,Z16,AC16,AF16,AI16)</f>
        <v>0</v>
      </c>
      <c r="AM16" s="6">
        <f>SUM(C16,F16,I16,L16,O16,R16,U16,X16,AA16,AD16,AG16,AJ16)</f>
        <v>0</v>
      </c>
      <c r="AN16" s="5">
        <f t="shared" ca="1" si="0"/>
        <v>0</v>
      </c>
    </row>
    <row r="17" spans="1:40" x14ac:dyDescent="0.2">
      <c r="A17" s="4" t="s">
        <v>10</v>
      </c>
      <c r="B17" s="5">
        <f ca="1">INDIRECT("'"&amp;$A$3&amp;"'!B16")</f>
        <v>32.732300055121215</v>
      </c>
      <c r="C17" s="5"/>
      <c r="D17" s="5"/>
      <c r="E17" s="5">
        <f ca="1">INDIRECT("'"&amp;$A$3&amp;"'!E16")</f>
        <v>25.428331001281805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6">
        <f ca="1">SUM(B17,E17,H17,K17,N17,Q17,T17,W17,Z17,AC17,AF17,AI17)</f>
        <v>58.16063105640302</v>
      </c>
      <c r="AM17" s="6">
        <f>SUM(C17,F17,I17,L17,O17,R17,U17,X17,AA17,AD17,AG17,AJ17)</f>
        <v>0</v>
      </c>
      <c r="AN17" s="5">
        <f t="shared" ca="1" si="0"/>
        <v>-58.16063105640302</v>
      </c>
    </row>
    <row r="18" spans="1:40" x14ac:dyDescent="0.2">
      <c r="A18" s="4" t="s">
        <v>12</v>
      </c>
      <c r="B18" s="5">
        <f ca="1">INDIRECT("'"&amp;$A$3&amp;"'!B17")</f>
        <v>32.732300055121215</v>
      </c>
      <c r="C18" s="5"/>
      <c r="D18" s="5"/>
      <c r="E18" s="5">
        <f ca="1">INDIRECT("'"&amp;$A$3&amp;"'!E17")</f>
        <v>25.428331001281805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6">
        <f ca="1">SUM(B18,E18,H18,K18,N18,Q18,T18,W18,Z18,AC18,AF18,AI18)</f>
        <v>58.16063105640302</v>
      </c>
      <c r="AM18" s="6">
        <f>SUM(C18,F18,I18,L18,O18,R18,U18,X18,AA18,AD18,AG18,AJ18)</f>
        <v>0</v>
      </c>
      <c r="AN18" s="5">
        <f t="shared" ca="1" si="0"/>
        <v>-58.16063105640302</v>
      </c>
    </row>
    <row r="19" spans="1:40" x14ac:dyDescent="0.2">
      <c r="A19" s="4" t="s">
        <v>2</v>
      </c>
      <c r="B19" s="5">
        <f ca="1">INDIRECT("'"&amp;$A$3&amp;"'!B18")</f>
        <v>183.30088030867879</v>
      </c>
      <c r="C19" s="7"/>
      <c r="D19" s="5"/>
      <c r="E19" s="5">
        <f ca="1">INDIRECT("'"&amp;$A$3&amp;"'!E18")</f>
        <v>142.39865360717812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5"/>
      <c r="AL19" s="6">
        <f ca="1">SUM(B19,E19,H19,K19,N19,Q19,T19,W19,Z19,AC19,AF19,AI19)</f>
        <v>325.69953391585693</v>
      </c>
      <c r="AM19" s="6">
        <f>SUM(C19,F19,I19,L19,O19,R19,U19,X19,AA19,AD19,AG19,AJ19)</f>
        <v>0</v>
      </c>
      <c r="AN19" s="5">
        <f t="shared" ca="1" si="0"/>
        <v>-325.69953391585693</v>
      </c>
    </row>
    <row r="20" spans="1:40" x14ac:dyDescent="0.2">
      <c r="A20" s="8" t="s">
        <v>8</v>
      </c>
      <c r="B20" s="9">
        <f ca="1">SUM(B5:B19)</f>
        <v>906.21350163243574</v>
      </c>
      <c r="C20" s="17">
        <f t="shared" ref="C20:AM20" si="1">SUM(C5:C19)</f>
        <v>6</v>
      </c>
      <c r="D20" s="17"/>
      <c r="E20" s="9">
        <f t="shared" ca="1" si="1"/>
        <v>749.12109844519</v>
      </c>
      <c r="F20" s="17">
        <f t="shared" si="1"/>
        <v>0</v>
      </c>
      <c r="G20" s="17"/>
      <c r="H20" s="9">
        <f t="shared" si="1"/>
        <v>0</v>
      </c>
      <c r="I20" s="17">
        <f t="shared" si="1"/>
        <v>0</v>
      </c>
      <c r="J20" s="17"/>
      <c r="K20" s="9">
        <f t="shared" si="1"/>
        <v>0</v>
      </c>
      <c r="L20" s="17">
        <f t="shared" si="1"/>
        <v>0</v>
      </c>
      <c r="M20" s="17"/>
      <c r="N20" s="9">
        <f t="shared" si="1"/>
        <v>0</v>
      </c>
      <c r="O20" s="17">
        <f t="shared" si="1"/>
        <v>0</v>
      </c>
      <c r="P20" s="17"/>
      <c r="Q20" s="9">
        <f t="shared" si="1"/>
        <v>0</v>
      </c>
      <c r="R20" s="17">
        <f t="shared" si="1"/>
        <v>0</v>
      </c>
      <c r="S20" s="17"/>
      <c r="T20" s="9">
        <f t="shared" si="1"/>
        <v>0</v>
      </c>
      <c r="U20" s="17">
        <f t="shared" si="1"/>
        <v>0</v>
      </c>
      <c r="V20" s="17"/>
      <c r="W20" s="9">
        <f t="shared" si="1"/>
        <v>0</v>
      </c>
      <c r="X20" s="17">
        <f t="shared" si="1"/>
        <v>0</v>
      </c>
      <c r="Y20" s="17"/>
      <c r="Z20" s="9">
        <f t="shared" si="1"/>
        <v>0</v>
      </c>
      <c r="AA20" s="17">
        <f t="shared" si="1"/>
        <v>0</v>
      </c>
      <c r="AB20" s="17"/>
      <c r="AC20" s="9">
        <f t="shared" si="1"/>
        <v>0</v>
      </c>
      <c r="AD20" s="17">
        <f t="shared" si="1"/>
        <v>0</v>
      </c>
      <c r="AE20" s="17"/>
      <c r="AF20" s="9">
        <f t="shared" si="1"/>
        <v>0</v>
      </c>
      <c r="AG20" s="17">
        <f t="shared" si="1"/>
        <v>0</v>
      </c>
      <c r="AH20" s="17"/>
      <c r="AI20" s="9">
        <f t="shared" si="1"/>
        <v>0</v>
      </c>
      <c r="AJ20" s="17">
        <f t="shared" si="1"/>
        <v>0</v>
      </c>
      <c r="AK20" s="17"/>
      <c r="AL20" s="9">
        <f t="shared" ca="1" si="1"/>
        <v>1655.334600077626</v>
      </c>
      <c r="AM20" s="9">
        <f t="shared" si="1"/>
        <v>6</v>
      </c>
      <c r="AN20" s="17"/>
    </row>
    <row r="21" spans="1:40" x14ac:dyDescent="0.2">
      <c r="A21" s="8" t="s">
        <v>9</v>
      </c>
      <c r="B21" s="10">
        <f ca="1">B20/$AL$20</f>
        <v>0.54745034725302022</v>
      </c>
      <c r="C21" s="10">
        <f>C20/$AM$20</f>
        <v>1</v>
      </c>
      <c r="D21" s="10"/>
      <c r="E21" s="10">
        <f ca="1">E20/$AL$20</f>
        <v>0.45254965274697961</v>
      </c>
      <c r="F21" s="10">
        <f>F20/$AM$20</f>
        <v>0</v>
      </c>
      <c r="G21" s="10"/>
      <c r="H21" s="10">
        <f t="shared" ref="H21" ca="1" si="2">H20/$AL$20</f>
        <v>0</v>
      </c>
      <c r="I21" s="10">
        <f t="shared" ref="I21" si="3">I20/$AM$20</f>
        <v>0</v>
      </c>
      <c r="J21" s="10"/>
      <c r="K21" s="10">
        <f t="shared" ref="K21" ca="1" si="4">K20/$AL$20</f>
        <v>0</v>
      </c>
      <c r="L21" s="10">
        <f t="shared" ref="L21" si="5">L20/$AM$20</f>
        <v>0</v>
      </c>
      <c r="M21" s="10"/>
      <c r="N21" s="10">
        <f t="shared" ref="N21" ca="1" si="6">N20/$AL$20</f>
        <v>0</v>
      </c>
      <c r="O21" s="10">
        <f t="shared" ref="O21" si="7">O20/$AM$20</f>
        <v>0</v>
      </c>
      <c r="P21" s="10"/>
      <c r="Q21" s="10">
        <f t="shared" ref="Q21" ca="1" si="8">Q20/$AL$20</f>
        <v>0</v>
      </c>
      <c r="R21" s="10">
        <f t="shared" ref="R21" si="9">R20/$AM$20</f>
        <v>0</v>
      </c>
      <c r="S21" s="10"/>
      <c r="T21" s="10">
        <f t="shared" ref="T21" ca="1" si="10">T20/$AL$20</f>
        <v>0</v>
      </c>
      <c r="U21" s="10">
        <f t="shared" ref="U21" si="11">U20/$AM$20</f>
        <v>0</v>
      </c>
      <c r="V21" s="10"/>
      <c r="W21" s="10">
        <f t="shared" ref="W21" ca="1" si="12">W20/$AL$20</f>
        <v>0</v>
      </c>
      <c r="X21" s="10">
        <f t="shared" ref="X21" si="13">X20/$AM$20</f>
        <v>0</v>
      </c>
      <c r="Y21" s="10"/>
      <c r="Z21" s="10">
        <f t="shared" ref="Z21" ca="1" si="14">Z20/$AL$20</f>
        <v>0</v>
      </c>
      <c r="AA21" s="10">
        <f t="shared" ref="AA21" si="15">AA20/$AM$20</f>
        <v>0</v>
      </c>
      <c r="AB21" s="10"/>
      <c r="AC21" s="10">
        <f t="shared" ref="AC21" ca="1" si="16">AC20/$AL$20</f>
        <v>0</v>
      </c>
      <c r="AD21" s="10">
        <f t="shared" ref="AD21" si="17">AD20/$AM$20</f>
        <v>0</v>
      </c>
      <c r="AE21" s="10"/>
      <c r="AF21" s="10">
        <f t="shared" ref="AF21" ca="1" si="18">AF20/$AL$20</f>
        <v>0</v>
      </c>
      <c r="AG21" s="10">
        <f t="shared" ref="AG21" si="19">AG20/$AM$20</f>
        <v>0</v>
      </c>
      <c r="AH21" s="10"/>
      <c r="AI21" s="10">
        <f t="shared" ref="AI21" ca="1" si="20">AI20/$AL$20</f>
        <v>0</v>
      </c>
      <c r="AJ21" s="10">
        <f t="shared" ref="AJ21" si="21">AJ20/$AM$20</f>
        <v>0</v>
      </c>
      <c r="AK21" s="10"/>
      <c r="AL21" s="11">
        <v>1</v>
      </c>
      <c r="AM21" s="11">
        <f ca="1">AM20/AL20</f>
        <v>3.6246448299447334E-3</v>
      </c>
      <c r="AN21" s="10"/>
    </row>
    <row r="22" spans="1:40" customFormat="1" ht="13" x14ac:dyDescent="0.15"/>
    <row r="23" spans="1:40" customFormat="1" ht="13" x14ac:dyDescent="0.15">
      <c r="A23" s="21" t="s">
        <v>33</v>
      </c>
    </row>
    <row r="24" spans="1:40" x14ac:dyDescent="0.2">
      <c r="A24" s="21" t="s">
        <v>34</v>
      </c>
    </row>
    <row r="25" spans="1:40" customFormat="1" ht="13" x14ac:dyDescent="0.15">
      <c r="A25" s="21" t="s">
        <v>35</v>
      </c>
    </row>
    <row r="26" spans="1:40" customFormat="1" ht="13" x14ac:dyDescent="0.15">
      <c r="A26" s="21" t="s">
        <v>36</v>
      </c>
    </row>
    <row r="27" spans="1:40" customFormat="1" ht="13" x14ac:dyDescent="0.15">
      <c r="A27" s="21" t="s">
        <v>37</v>
      </c>
    </row>
    <row r="28" spans="1:40" customFormat="1" ht="13" x14ac:dyDescent="0.15">
      <c r="A28" s="21" t="s">
        <v>38</v>
      </c>
    </row>
    <row r="29" spans="1:40" customFormat="1" ht="13" x14ac:dyDescent="0.15">
      <c r="A29" s="21" t="s">
        <v>39</v>
      </c>
    </row>
    <row r="30" spans="1:40" customFormat="1" ht="13" x14ac:dyDescent="0.15"/>
    <row r="31" spans="1:40" customFormat="1" ht="13" x14ac:dyDescent="0.15"/>
    <row r="32" spans="1:40" customFormat="1" ht="13" x14ac:dyDescent="0.15"/>
    <row r="33" spans="2:39" customFormat="1" ht="13" x14ac:dyDescent="0.15"/>
    <row r="34" spans="2:39" customFormat="1" ht="13" x14ac:dyDescent="0.15"/>
    <row r="35" spans="2:39" customFormat="1" ht="13" x14ac:dyDescent="0.15"/>
    <row r="36" spans="2:39" customFormat="1" ht="13" x14ac:dyDescent="0.15"/>
    <row r="37" spans="2:39" customFormat="1" ht="13" x14ac:dyDescent="0.15"/>
    <row r="38" spans="2:39" x14ac:dyDescent="0.2">
      <c r="B38" s="2"/>
      <c r="C38" s="2"/>
      <c r="D38" s="2"/>
      <c r="E38"/>
      <c r="F38"/>
      <c r="G38" s="2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2:39" x14ac:dyDescent="0.2">
      <c r="E39"/>
      <c r="F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</sheetData>
  <mergeCells count="13">
    <mergeCell ref="AL3:AN3"/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dataValidations count="1">
    <dataValidation type="list" allowBlank="1" showInputMessage="1" showErrorMessage="1" promptTitle="BRAND" prompt="Choose brand" sqref="A3">
      <formula1>$A$24:$A$29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opLeftCell="A2" workbookViewId="0">
      <selection activeCell="B4" sqref="B4"/>
    </sheetView>
  </sheetViews>
  <sheetFormatPr baseColWidth="10" defaultColWidth="8.83203125" defaultRowHeight="15" x14ac:dyDescent="0.2"/>
  <cols>
    <col min="1" max="1" width="15.5" style="1" bestFit="1" customWidth="1"/>
    <col min="2" max="7" width="8.83203125" style="1"/>
    <col min="8" max="8" width="9" style="1" bestFit="1" customWidth="1"/>
    <col min="9" max="10" width="9" style="1" customWidth="1"/>
    <col min="11" max="11" width="9" style="1" bestFit="1" customWidth="1"/>
    <col min="12" max="13" width="9" style="1" customWidth="1"/>
    <col min="14" max="14" width="9" style="1" bestFit="1" customWidth="1"/>
    <col min="15" max="16" width="9" style="1" customWidth="1"/>
    <col min="17" max="17" width="9" style="1" bestFit="1" customWidth="1"/>
    <col min="18" max="19" width="9" style="1" customWidth="1"/>
    <col min="20" max="20" width="9" style="1" bestFit="1" customWidth="1"/>
    <col min="21" max="22" width="9" style="1" customWidth="1"/>
    <col min="23" max="23" width="9" style="1" bestFit="1" customWidth="1"/>
    <col min="24" max="25" width="9" style="1" customWidth="1"/>
    <col min="26" max="26" width="9" style="1" bestFit="1" customWidth="1"/>
    <col min="27" max="28" width="9" style="1" customWidth="1"/>
    <col min="29" max="29" width="9" style="1" bestFit="1" customWidth="1"/>
    <col min="30" max="31" width="9" style="1" customWidth="1"/>
    <col min="32" max="32" width="9" style="1" bestFit="1" customWidth="1"/>
    <col min="33" max="34" width="9" style="1" customWidth="1"/>
    <col min="35" max="35" width="9" style="1" bestFit="1" customWidth="1"/>
    <col min="36" max="36" width="9" style="1" customWidth="1"/>
    <col min="37" max="38" width="8.83203125" style="1"/>
    <col min="39" max="39" width="9" style="1" customWidth="1"/>
    <col min="40" max="16384" width="8.83203125" style="1"/>
  </cols>
  <sheetData>
    <row r="1" spans="1:40" ht="16" hidden="1" thickBot="1" x14ac:dyDescent="0.25">
      <c r="A1" s="1" t="s">
        <v>3</v>
      </c>
      <c r="B1" s="2">
        <v>5.3400000000000003E-2</v>
      </c>
      <c r="C1" s="2"/>
      <c r="D1" s="2"/>
      <c r="E1" s="2">
        <v>8.1799999999999998E-2</v>
      </c>
      <c r="F1" s="2"/>
      <c r="G1" s="2"/>
      <c r="H1" s="2">
        <v>7.2300000000000003E-2</v>
      </c>
      <c r="I1" s="2"/>
      <c r="J1" s="2"/>
      <c r="K1" s="2">
        <v>8.0799999999999997E-2</v>
      </c>
      <c r="L1" s="2"/>
      <c r="M1" s="2"/>
      <c r="N1" s="2">
        <v>9.9099999999999994E-2</v>
      </c>
      <c r="O1" s="2"/>
      <c r="P1" s="2"/>
      <c r="Q1" s="2">
        <v>0.1024</v>
      </c>
      <c r="R1" s="2"/>
      <c r="S1" s="2"/>
      <c r="T1" s="2">
        <v>7.17E-2</v>
      </c>
      <c r="U1" s="2"/>
      <c r="V1" s="2"/>
      <c r="W1" s="2">
        <v>6.9099999999999995E-2</v>
      </c>
      <c r="X1" s="2"/>
      <c r="Y1" s="2"/>
      <c r="Z1" s="2">
        <v>6.9099999999999995E-2</v>
      </c>
      <c r="AA1" s="2"/>
      <c r="AB1" s="2"/>
      <c r="AC1" s="3">
        <v>7.1499999999999994E-2</v>
      </c>
      <c r="AD1" s="3"/>
      <c r="AE1" s="3"/>
      <c r="AF1" s="2">
        <v>9.7699999999999995E-2</v>
      </c>
      <c r="AG1" s="2"/>
      <c r="AH1" s="2"/>
      <c r="AI1" s="3">
        <v>0.13109999999999999</v>
      </c>
      <c r="AJ1" s="3"/>
      <c r="AK1" s="3">
        <f>SUM(B1:AI1)</f>
        <v>1</v>
      </c>
      <c r="AL1" s="3">
        <f>SUM(F1:AK1)</f>
        <v>1.8648</v>
      </c>
      <c r="AM1" s="2"/>
    </row>
    <row r="2" spans="1:40" ht="16" thickBot="1" x14ac:dyDescent="0.25">
      <c r="A2" s="12"/>
      <c r="B2" s="14" t="s">
        <v>18</v>
      </c>
      <c r="C2" s="18"/>
      <c r="D2" s="15"/>
      <c r="E2" s="14" t="s">
        <v>19</v>
      </c>
      <c r="F2" s="18"/>
      <c r="G2" s="15"/>
      <c r="H2" s="14" t="s">
        <v>20</v>
      </c>
      <c r="I2" s="18"/>
      <c r="J2" s="15"/>
      <c r="K2" s="14" t="s">
        <v>21</v>
      </c>
      <c r="L2" s="18"/>
      <c r="M2" s="15"/>
      <c r="N2" s="14" t="s">
        <v>22</v>
      </c>
      <c r="O2" s="18"/>
      <c r="P2" s="15"/>
      <c r="Q2" s="14" t="s">
        <v>23</v>
      </c>
      <c r="R2" s="18"/>
      <c r="S2" s="15"/>
      <c r="T2" s="14" t="s">
        <v>24</v>
      </c>
      <c r="U2" s="18"/>
      <c r="V2" s="15"/>
      <c r="W2" s="14" t="s">
        <v>25</v>
      </c>
      <c r="X2" s="18"/>
      <c r="Y2" s="15"/>
      <c r="Z2" s="14" t="s">
        <v>26</v>
      </c>
      <c r="AA2" s="18"/>
      <c r="AB2" s="15"/>
      <c r="AC2" s="14" t="s">
        <v>27</v>
      </c>
      <c r="AD2" s="18"/>
      <c r="AE2" s="15"/>
      <c r="AF2" s="14" t="s">
        <v>28</v>
      </c>
      <c r="AG2" s="18"/>
      <c r="AH2" s="15"/>
      <c r="AI2" s="14" t="s">
        <v>29</v>
      </c>
      <c r="AJ2" s="18"/>
      <c r="AK2" s="15" t="s">
        <v>8</v>
      </c>
      <c r="AL2" s="19" t="s">
        <v>8</v>
      </c>
      <c r="AM2" s="20"/>
      <c r="AN2" s="20"/>
    </row>
    <row r="3" spans="1:40" ht="16" thickBot="1" x14ac:dyDescent="0.25">
      <c r="A3" s="16" t="s">
        <v>17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  <c r="N3" s="13" t="s">
        <v>30</v>
      </c>
      <c r="O3" s="13" t="s">
        <v>31</v>
      </c>
      <c r="P3" s="13" t="s">
        <v>32</v>
      </c>
      <c r="Q3" s="13" t="s">
        <v>30</v>
      </c>
      <c r="R3" s="13" t="s">
        <v>31</v>
      </c>
      <c r="S3" s="13" t="s">
        <v>32</v>
      </c>
      <c r="T3" s="13" t="s">
        <v>30</v>
      </c>
      <c r="U3" s="13" t="s">
        <v>31</v>
      </c>
      <c r="V3" s="13" t="s">
        <v>32</v>
      </c>
      <c r="W3" s="13" t="s">
        <v>30</v>
      </c>
      <c r="X3" s="13" t="s">
        <v>31</v>
      </c>
      <c r="Y3" s="13" t="s">
        <v>32</v>
      </c>
      <c r="Z3" s="13" t="s">
        <v>30</v>
      </c>
      <c r="AA3" s="13" t="s">
        <v>31</v>
      </c>
      <c r="AB3" s="13" t="s">
        <v>32</v>
      </c>
      <c r="AC3" s="13" t="s">
        <v>30</v>
      </c>
      <c r="AD3" s="13" t="s">
        <v>31</v>
      </c>
      <c r="AE3" s="13" t="s">
        <v>32</v>
      </c>
      <c r="AF3" s="13" t="s">
        <v>30</v>
      </c>
      <c r="AG3" s="13" t="s">
        <v>31</v>
      </c>
      <c r="AH3" s="13" t="s">
        <v>32</v>
      </c>
      <c r="AI3" s="13" t="s">
        <v>30</v>
      </c>
      <c r="AJ3" s="13" t="s">
        <v>31</v>
      </c>
      <c r="AK3" s="13" t="s">
        <v>32</v>
      </c>
      <c r="AL3" s="13" t="s">
        <v>30</v>
      </c>
      <c r="AM3" s="13" t="s">
        <v>31</v>
      </c>
      <c r="AN3" s="13" t="s">
        <v>32</v>
      </c>
    </row>
    <row r="4" spans="1:40" x14ac:dyDescent="0.2">
      <c r="A4" s="4" t="s">
        <v>3</v>
      </c>
      <c r="B4" s="5">
        <v>10.68</v>
      </c>
      <c r="C4" s="5">
        <v>0</v>
      </c>
      <c r="D4" s="5">
        <f>C4-B4</f>
        <v>-10.68</v>
      </c>
      <c r="E4" s="5">
        <v>16.36</v>
      </c>
      <c r="F4" s="5"/>
      <c r="G4" s="5"/>
      <c r="H4" s="5">
        <v>14.46</v>
      </c>
      <c r="I4" s="5"/>
      <c r="J4" s="5"/>
      <c r="K4" s="5">
        <v>16.16</v>
      </c>
      <c r="L4" s="5"/>
      <c r="M4" s="5"/>
      <c r="N4" s="5">
        <v>19.82</v>
      </c>
      <c r="O4" s="5"/>
      <c r="P4" s="5"/>
      <c r="Q4" s="5">
        <v>20.48</v>
      </c>
      <c r="R4" s="5"/>
      <c r="S4" s="5"/>
      <c r="T4" s="5">
        <v>14.34</v>
      </c>
      <c r="U4" s="5"/>
      <c r="V4" s="5"/>
      <c r="W4" s="5">
        <v>13.819999999999999</v>
      </c>
      <c r="X4" s="5"/>
      <c r="Y4" s="5"/>
      <c r="Z4" s="5">
        <v>13.819999999999999</v>
      </c>
      <c r="AA4" s="5"/>
      <c r="AB4" s="5"/>
      <c r="AC4" s="5">
        <v>14.299999999999999</v>
      </c>
      <c r="AD4" s="5"/>
      <c r="AE4" s="5"/>
      <c r="AF4" s="5">
        <v>19.54</v>
      </c>
      <c r="AG4" s="5"/>
      <c r="AH4" s="5"/>
      <c r="AI4" s="5">
        <v>26.22</v>
      </c>
      <c r="AJ4" s="5"/>
      <c r="AK4" s="5"/>
      <c r="AL4" s="6">
        <f>SUM(B4,E4,H4,K4,N4,Q4,T4,W4,Z4,AC4,AF4,AI4)</f>
        <v>200</v>
      </c>
      <c r="AM4" s="6">
        <f>SUM(C4,F4,I4,L4,O4,R4,U4,X4,AA4,AD4,AG4,AJ4)</f>
        <v>0</v>
      </c>
      <c r="AN4" s="5">
        <f>AM4-AL4</f>
        <v>-200</v>
      </c>
    </row>
    <row r="5" spans="1:40" x14ac:dyDescent="0.2">
      <c r="A5" s="4" t="s">
        <v>0</v>
      </c>
      <c r="B5" s="5">
        <v>98.19690016536363</v>
      </c>
      <c r="C5" s="5">
        <v>0</v>
      </c>
      <c r="D5" s="5">
        <f t="shared" ref="D5:D18" si="0">C5-B5</f>
        <v>-98.19690016536363</v>
      </c>
      <c r="E5" s="5">
        <v>76.284993003845415</v>
      </c>
      <c r="F5" s="5"/>
      <c r="G5" s="5"/>
      <c r="H5" s="5">
        <v>135.78288437264553</v>
      </c>
      <c r="I5" s="5"/>
      <c r="J5" s="5"/>
      <c r="K5" s="5">
        <v>151.38235207780897</v>
      </c>
      <c r="L5" s="5"/>
      <c r="M5" s="5"/>
      <c r="N5" s="5">
        <v>132.96118357322479</v>
      </c>
      <c r="O5" s="5"/>
      <c r="P5" s="5"/>
      <c r="Q5" s="5">
        <v>127.9868198318966</v>
      </c>
      <c r="R5" s="5"/>
      <c r="S5" s="5"/>
      <c r="T5" s="5">
        <v>159.00228965058363</v>
      </c>
      <c r="U5" s="5"/>
      <c r="V5" s="5"/>
      <c r="W5" s="5">
        <v>123.04914920889635</v>
      </c>
      <c r="X5" s="5"/>
      <c r="Y5" s="5"/>
      <c r="Z5" s="5">
        <v>120.35342811573497</v>
      </c>
      <c r="AA5" s="5"/>
      <c r="AB5" s="5"/>
      <c r="AC5" s="5">
        <v>150</v>
      </c>
      <c r="AD5" s="5"/>
      <c r="AE5" s="5"/>
      <c r="AF5" s="5">
        <v>97.5</v>
      </c>
      <c r="AG5" s="5"/>
      <c r="AH5" s="5"/>
      <c r="AI5" s="5">
        <v>127.50000000000001</v>
      </c>
      <c r="AJ5" s="5"/>
      <c r="AK5" s="5"/>
      <c r="AL5" s="6">
        <f>SUM(B5,E5,H5,K5,N5,Q5,T5,W5,Z5,AC5,AF5,AI5)</f>
        <v>1499.9999999999998</v>
      </c>
      <c r="AM5" s="6">
        <f>SUM(C5,F5,I5,L5,O5,R5,U5,X5,AA5,AD5,AG5,AJ5)</f>
        <v>0</v>
      </c>
      <c r="AN5" s="5">
        <f t="shared" ref="AN5:AN18" si="1">AM5-AL5</f>
        <v>-1499.9999999999998</v>
      </c>
    </row>
    <row r="6" spans="1:40" x14ac:dyDescent="0.2">
      <c r="A6" s="4" t="s">
        <v>11</v>
      </c>
      <c r="B6" s="5">
        <v>19.639380033072726</v>
      </c>
      <c r="C6" s="5">
        <v>0</v>
      </c>
      <c r="D6" s="5">
        <f t="shared" si="0"/>
        <v>-19.639380033072726</v>
      </c>
      <c r="E6" s="5">
        <v>15.256998600769084</v>
      </c>
      <c r="F6" s="5"/>
      <c r="G6" s="5"/>
      <c r="H6" s="5">
        <v>27.156576874529105</v>
      </c>
      <c r="I6" s="5"/>
      <c r="J6" s="5"/>
      <c r="K6" s="5">
        <v>30.276470415561793</v>
      </c>
      <c r="L6" s="5"/>
      <c r="M6" s="5"/>
      <c r="N6" s="5">
        <v>26.592236714644955</v>
      </c>
      <c r="O6" s="5"/>
      <c r="P6" s="5"/>
      <c r="Q6" s="5">
        <v>25.597363966379319</v>
      </c>
      <c r="R6" s="5"/>
      <c r="S6" s="5"/>
      <c r="T6" s="5">
        <v>31.800457930116728</v>
      </c>
      <c r="U6" s="5"/>
      <c r="V6" s="5"/>
      <c r="W6" s="5">
        <v>24.60982984177927</v>
      </c>
      <c r="X6" s="5"/>
      <c r="Y6" s="5"/>
      <c r="Z6" s="5">
        <v>24.070685623146996</v>
      </c>
      <c r="AA6" s="5"/>
      <c r="AB6" s="5"/>
      <c r="AC6" s="5">
        <v>30</v>
      </c>
      <c r="AD6" s="5"/>
      <c r="AE6" s="5"/>
      <c r="AF6" s="5">
        <v>19.5</v>
      </c>
      <c r="AG6" s="5"/>
      <c r="AH6" s="5"/>
      <c r="AI6" s="5">
        <v>25.500000000000004</v>
      </c>
      <c r="AJ6" s="5"/>
      <c r="AK6" s="5"/>
      <c r="AL6" s="6">
        <f>SUM(B6,E6,H6,K6,N6,Q6,T6,W6,Z6,AC6,AF6,AI6)</f>
        <v>300</v>
      </c>
      <c r="AM6" s="6">
        <f>SUM(C6,F6,I6,L6,O6,R6,U6,X6,AA6,AD6,AG6,AJ6)</f>
        <v>0</v>
      </c>
      <c r="AN6" s="5">
        <f t="shared" si="1"/>
        <v>-300</v>
      </c>
    </row>
    <row r="7" spans="1:40" x14ac:dyDescent="0.2">
      <c r="A7" s="4" t="s">
        <v>4</v>
      </c>
      <c r="B7" s="5">
        <v>121.10588166224717</v>
      </c>
      <c r="C7" s="5">
        <v>0</v>
      </c>
      <c r="D7" s="5">
        <f t="shared" si="0"/>
        <v>-121.10588166224717</v>
      </c>
      <c r="E7" s="5">
        <v>108.62630749811642</v>
      </c>
      <c r="F7" s="5"/>
      <c r="G7" s="5"/>
      <c r="H7" s="5">
        <v>106.36894685857982</v>
      </c>
      <c r="I7" s="5"/>
      <c r="J7" s="5"/>
      <c r="K7" s="5">
        <v>127.20183172046691</v>
      </c>
      <c r="L7" s="5"/>
      <c r="M7" s="5"/>
      <c r="N7" s="5">
        <v>102.38945586551728</v>
      </c>
      <c r="O7" s="5"/>
      <c r="P7" s="5"/>
      <c r="Q7" s="5">
        <v>78</v>
      </c>
      <c r="R7" s="5"/>
      <c r="S7" s="5"/>
      <c r="T7" s="5">
        <v>78.557520132290904</v>
      </c>
      <c r="U7" s="5"/>
      <c r="V7" s="5"/>
      <c r="W7" s="5">
        <v>61.027994403076335</v>
      </c>
      <c r="X7" s="5"/>
      <c r="Y7" s="5"/>
      <c r="Z7" s="5">
        <v>98.439319367117079</v>
      </c>
      <c r="AA7" s="5"/>
      <c r="AB7" s="5"/>
      <c r="AC7" s="5">
        <v>102.00000000000001</v>
      </c>
      <c r="AD7" s="5"/>
      <c r="AE7" s="5"/>
      <c r="AF7" s="5">
        <v>96.282742492587985</v>
      </c>
      <c r="AG7" s="5"/>
      <c r="AH7" s="5"/>
      <c r="AI7" s="5">
        <v>120</v>
      </c>
      <c r="AJ7" s="5"/>
      <c r="AK7" s="5"/>
      <c r="AL7" s="6">
        <f>SUM(B7,E7,H7,K7,N7,Q7,T7,W7,Z7,AC7,AF7,AI7)</f>
        <v>1199.9999999999998</v>
      </c>
      <c r="AM7" s="6">
        <f>SUM(C7,F7,I7,L7,O7,R7,U7,X7,AA7,AD7,AG7,AJ7)</f>
        <v>0</v>
      </c>
      <c r="AN7" s="5">
        <f t="shared" si="1"/>
        <v>-1199.9999999999998</v>
      </c>
    </row>
    <row r="8" spans="1:40" x14ac:dyDescent="0.2">
      <c r="A8" s="4" t="s">
        <v>5</v>
      </c>
      <c r="B8" s="5">
        <v>65.464600110242429</v>
      </c>
      <c r="C8" s="5">
        <v>0</v>
      </c>
      <c r="D8" s="5">
        <f t="shared" si="0"/>
        <v>-65.464600110242429</v>
      </c>
      <c r="E8" s="5">
        <v>50.85666200256361</v>
      </c>
      <c r="F8" s="5"/>
      <c r="G8" s="5"/>
      <c r="H8" s="5">
        <v>90.521922915097022</v>
      </c>
      <c r="I8" s="5"/>
      <c r="J8" s="5"/>
      <c r="K8" s="5">
        <v>100.92156805187265</v>
      </c>
      <c r="L8" s="5"/>
      <c r="M8" s="5"/>
      <c r="N8" s="5">
        <v>88.640789048816515</v>
      </c>
      <c r="O8" s="5"/>
      <c r="P8" s="5"/>
      <c r="Q8" s="5">
        <v>85.324546554597731</v>
      </c>
      <c r="R8" s="5"/>
      <c r="S8" s="5"/>
      <c r="T8" s="5">
        <v>106.00152643372243</v>
      </c>
      <c r="U8" s="5"/>
      <c r="V8" s="5"/>
      <c r="W8" s="5">
        <v>82.032766139264226</v>
      </c>
      <c r="X8" s="5"/>
      <c r="Y8" s="5"/>
      <c r="Z8" s="5">
        <v>80.235618743823323</v>
      </c>
      <c r="AA8" s="5"/>
      <c r="AB8" s="5"/>
      <c r="AC8" s="5">
        <v>100</v>
      </c>
      <c r="AD8" s="5"/>
      <c r="AE8" s="5"/>
      <c r="AF8" s="5">
        <v>65</v>
      </c>
      <c r="AG8" s="5"/>
      <c r="AH8" s="5"/>
      <c r="AI8" s="5">
        <v>85</v>
      </c>
      <c r="AJ8" s="5"/>
      <c r="AK8" s="5"/>
      <c r="AL8" s="6">
        <f>SUM(B8,E8,H8,K8,N8,Q8,T8,W8,Z8,AC8,AF8,AI8)</f>
        <v>1000.0000000000001</v>
      </c>
      <c r="AM8" s="6">
        <f>SUM(C8,F8,I8,L8,O8,R8,U8,X8,AA8,AD8,AG8,AJ8)</f>
        <v>0</v>
      </c>
      <c r="AN8" s="5">
        <f t="shared" si="1"/>
        <v>-1000.0000000000001</v>
      </c>
    </row>
    <row r="9" spans="1:40" x14ac:dyDescent="0.2">
      <c r="A9" s="4" t="s">
        <v>6</v>
      </c>
      <c r="B9" s="5">
        <v>26.18584004409697</v>
      </c>
      <c r="C9" s="5">
        <v>0</v>
      </c>
      <c r="D9" s="5">
        <f t="shared" si="0"/>
        <v>-26.18584004409697</v>
      </c>
      <c r="E9" s="5">
        <v>20.342664801025446</v>
      </c>
      <c r="F9" s="5"/>
      <c r="G9" s="5"/>
      <c r="H9" s="5">
        <v>36.208769166038806</v>
      </c>
      <c r="I9" s="5"/>
      <c r="J9" s="5"/>
      <c r="K9" s="5">
        <v>40.368627220749062</v>
      </c>
      <c r="L9" s="5"/>
      <c r="M9" s="5"/>
      <c r="N9" s="5">
        <v>35.456315619526606</v>
      </c>
      <c r="O9" s="5"/>
      <c r="P9" s="5"/>
      <c r="Q9" s="5">
        <v>34.129818621839092</v>
      </c>
      <c r="R9" s="5"/>
      <c r="S9" s="5"/>
      <c r="T9" s="5">
        <v>42.400610573488976</v>
      </c>
      <c r="U9" s="5"/>
      <c r="V9" s="5"/>
      <c r="W9" s="5">
        <v>32.813106455705693</v>
      </c>
      <c r="X9" s="5"/>
      <c r="Y9" s="5"/>
      <c r="Z9" s="5">
        <v>32.094247497529324</v>
      </c>
      <c r="AA9" s="5"/>
      <c r="AB9" s="5"/>
      <c r="AC9" s="5">
        <v>40</v>
      </c>
      <c r="AD9" s="5"/>
      <c r="AE9" s="5"/>
      <c r="AF9" s="5">
        <v>26</v>
      </c>
      <c r="AG9" s="5"/>
      <c r="AH9" s="5"/>
      <c r="AI9" s="5">
        <v>34</v>
      </c>
      <c r="AJ9" s="5"/>
      <c r="AK9" s="5"/>
      <c r="AL9" s="6">
        <f>SUM(B9,E9,H9,K9,N9,Q9,T9,W9,Z9,AC9,AF9,AI9)</f>
        <v>400</v>
      </c>
      <c r="AM9" s="6">
        <f>SUM(C9,F9,I9,L9,O9,R9,U9,X9,AA9,AD9,AG9,AJ9)</f>
        <v>0</v>
      </c>
      <c r="AN9" s="5">
        <f t="shared" si="1"/>
        <v>-400</v>
      </c>
    </row>
    <row r="10" spans="1:40" x14ac:dyDescent="0.2">
      <c r="A10" s="4" t="s">
        <v>14</v>
      </c>
      <c r="B10" s="5">
        <v>39.278760066145452</v>
      </c>
      <c r="C10" s="5">
        <v>0</v>
      </c>
      <c r="D10" s="5">
        <f t="shared" si="0"/>
        <v>-39.278760066145452</v>
      </c>
      <c r="E10" s="5">
        <v>30.513997201538167</v>
      </c>
      <c r="F10" s="5"/>
      <c r="G10" s="5"/>
      <c r="H10" s="5">
        <v>54.313153749058209</v>
      </c>
      <c r="I10" s="5"/>
      <c r="J10" s="5"/>
      <c r="K10" s="5">
        <v>60.552940831123585</v>
      </c>
      <c r="L10" s="5"/>
      <c r="M10" s="5"/>
      <c r="N10" s="5">
        <v>53.184473429289909</v>
      </c>
      <c r="O10" s="5"/>
      <c r="P10" s="5"/>
      <c r="Q10" s="5">
        <v>51.194727932758639</v>
      </c>
      <c r="R10" s="5"/>
      <c r="S10" s="5"/>
      <c r="T10" s="5">
        <v>63.600915860233457</v>
      </c>
      <c r="U10" s="5"/>
      <c r="V10" s="5"/>
      <c r="W10" s="5">
        <v>49.21965968355854</v>
      </c>
      <c r="X10" s="5"/>
      <c r="Y10" s="5"/>
      <c r="Z10" s="5">
        <v>48.141371246293993</v>
      </c>
      <c r="AA10" s="5"/>
      <c r="AB10" s="5"/>
      <c r="AC10" s="5">
        <v>60</v>
      </c>
      <c r="AD10" s="5"/>
      <c r="AE10" s="5"/>
      <c r="AF10" s="5">
        <v>39</v>
      </c>
      <c r="AG10" s="5"/>
      <c r="AH10" s="5"/>
      <c r="AI10" s="5">
        <v>51.000000000000007</v>
      </c>
      <c r="AJ10" s="5"/>
      <c r="AK10" s="5"/>
      <c r="AL10" s="6">
        <f>SUM(B10,E10,H10,K10,N10,Q10,T10,W10,Z10,AC10,AF10,AI10)</f>
        <v>600</v>
      </c>
      <c r="AM10" s="6">
        <f>SUM(C10,F10,I10,L10,O10,R10,U10,X10,AA10,AD10,AG10,AJ10)</f>
        <v>0</v>
      </c>
      <c r="AN10" s="5">
        <f t="shared" si="1"/>
        <v>-600</v>
      </c>
    </row>
    <row r="11" spans="1:40" x14ac:dyDescent="0.2">
      <c r="A11" s="4" t="s">
        <v>1</v>
      </c>
      <c r="B11" s="5">
        <v>170.20796028663031</v>
      </c>
      <c r="C11" s="5">
        <v>0</v>
      </c>
      <c r="D11" s="5">
        <f t="shared" si="0"/>
        <v>-170.20796028663031</v>
      </c>
      <c r="E11" s="5">
        <v>132.22732120666538</v>
      </c>
      <c r="F11" s="5"/>
      <c r="G11" s="5"/>
      <c r="H11" s="5">
        <v>235.35699957925223</v>
      </c>
      <c r="I11" s="5"/>
      <c r="J11" s="5"/>
      <c r="K11" s="5">
        <v>262.39607693486886</v>
      </c>
      <c r="L11" s="5"/>
      <c r="M11" s="5"/>
      <c r="N11" s="5">
        <v>230.46605152692294</v>
      </c>
      <c r="O11" s="5"/>
      <c r="P11" s="5"/>
      <c r="Q11" s="5">
        <v>221.8438210419541</v>
      </c>
      <c r="R11" s="5"/>
      <c r="S11" s="5"/>
      <c r="T11" s="5">
        <v>275.60396872767831</v>
      </c>
      <c r="U11" s="5"/>
      <c r="V11" s="5"/>
      <c r="W11" s="5">
        <v>213.285191962087</v>
      </c>
      <c r="X11" s="5"/>
      <c r="Y11" s="5"/>
      <c r="Z11" s="5">
        <v>208.61260873394062</v>
      </c>
      <c r="AA11" s="5"/>
      <c r="AB11" s="5"/>
      <c r="AC11" s="5">
        <v>260</v>
      </c>
      <c r="AD11" s="5"/>
      <c r="AE11" s="5"/>
      <c r="AF11" s="5">
        <v>169</v>
      </c>
      <c r="AG11" s="5"/>
      <c r="AH11" s="5"/>
      <c r="AI11" s="5">
        <v>221.00000000000003</v>
      </c>
      <c r="AJ11" s="5"/>
      <c r="AK11" s="5"/>
      <c r="AL11" s="6">
        <f>SUM(B11,E11,H11,K11,N11,Q11,T11,W11,Z11,AC11,AF11,AI11)</f>
        <v>2600</v>
      </c>
      <c r="AM11" s="6">
        <f>SUM(C11,F11,I11,L11,O11,R11,U11,X11,AA11,AD11,AG11,AJ11)</f>
        <v>0</v>
      </c>
      <c r="AN11" s="5">
        <f t="shared" si="1"/>
        <v>-2600</v>
      </c>
    </row>
    <row r="12" spans="1:40" x14ac:dyDescent="0.2">
      <c r="A12" s="4" t="s">
        <v>7</v>
      </c>
      <c r="B12" s="5">
        <v>35.322548818155425</v>
      </c>
      <c r="C12" s="5">
        <v>0</v>
      </c>
      <c r="D12" s="5">
        <f t="shared" si="0"/>
        <v>-35.322548818155425</v>
      </c>
      <c r="E12" s="5">
        <v>31.682673020283957</v>
      </c>
      <c r="F12" s="5"/>
      <c r="G12" s="5"/>
      <c r="H12" s="5">
        <v>31.02427616708578</v>
      </c>
      <c r="I12" s="5"/>
      <c r="J12" s="5"/>
      <c r="K12" s="5">
        <v>37.100534251802848</v>
      </c>
      <c r="L12" s="5"/>
      <c r="M12" s="5"/>
      <c r="N12" s="5">
        <v>29.863591294109206</v>
      </c>
      <c r="O12" s="5"/>
      <c r="P12" s="5"/>
      <c r="Q12" s="5">
        <v>22.75</v>
      </c>
      <c r="R12" s="5"/>
      <c r="S12" s="5"/>
      <c r="T12" s="5">
        <v>22.912610038584848</v>
      </c>
      <c r="U12" s="5"/>
      <c r="V12" s="5"/>
      <c r="W12" s="5">
        <v>17.799831700897265</v>
      </c>
      <c r="X12" s="5"/>
      <c r="Y12" s="5"/>
      <c r="Z12" s="5">
        <v>28.71146814874248</v>
      </c>
      <c r="AA12" s="5"/>
      <c r="AB12" s="5"/>
      <c r="AC12" s="5">
        <v>29.750000000000004</v>
      </c>
      <c r="AD12" s="5"/>
      <c r="AE12" s="5"/>
      <c r="AF12" s="5">
        <v>28.082466560338162</v>
      </c>
      <c r="AG12" s="5"/>
      <c r="AH12" s="5"/>
      <c r="AI12" s="5">
        <v>35</v>
      </c>
      <c r="AJ12" s="5"/>
      <c r="AK12" s="5"/>
      <c r="AL12" s="6">
        <f>SUM(B12,E12,H12,K12,N12,Q12,T12,W12,Z12,AC12,AF12,AI12)</f>
        <v>350</v>
      </c>
      <c r="AM12" s="6">
        <f>SUM(C12,F12,I12,L12,O12,R12,U12,X12,AA12,AD12,AG12,AJ12)</f>
        <v>0</v>
      </c>
      <c r="AN12" s="5">
        <f t="shared" si="1"/>
        <v>-350</v>
      </c>
    </row>
    <row r="13" spans="1:40" x14ac:dyDescent="0.2">
      <c r="A13" s="4" t="s">
        <v>13</v>
      </c>
      <c r="B13" s="5">
        <v>16.366150027560607</v>
      </c>
      <c r="C13" s="5">
        <v>0</v>
      </c>
      <c r="D13" s="5">
        <f t="shared" si="0"/>
        <v>-16.366150027560607</v>
      </c>
      <c r="E13" s="5">
        <v>12.714165500640902</v>
      </c>
      <c r="F13" s="5"/>
      <c r="G13" s="5"/>
      <c r="H13" s="5">
        <v>22.630480728774256</v>
      </c>
      <c r="I13" s="5"/>
      <c r="J13" s="5"/>
      <c r="K13" s="5">
        <v>25.230392012968164</v>
      </c>
      <c r="L13" s="5"/>
      <c r="M13" s="5"/>
      <c r="N13" s="5">
        <v>22.160197262204129</v>
      </c>
      <c r="O13" s="5"/>
      <c r="P13" s="5"/>
      <c r="Q13" s="5">
        <v>21.331136638649433</v>
      </c>
      <c r="R13" s="5"/>
      <c r="S13" s="5"/>
      <c r="T13" s="5">
        <v>26.500381608430608</v>
      </c>
      <c r="U13" s="5"/>
      <c r="V13" s="5"/>
      <c r="W13" s="5">
        <v>20.508191534816056</v>
      </c>
      <c r="X13" s="5"/>
      <c r="Y13" s="5"/>
      <c r="Z13" s="5">
        <v>20.058904685955831</v>
      </c>
      <c r="AA13" s="5"/>
      <c r="AB13" s="5"/>
      <c r="AC13" s="5">
        <v>25</v>
      </c>
      <c r="AD13" s="5"/>
      <c r="AE13" s="5"/>
      <c r="AF13" s="5">
        <v>16.25</v>
      </c>
      <c r="AG13" s="5"/>
      <c r="AH13" s="5"/>
      <c r="AI13" s="5">
        <v>21.25</v>
      </c>
      <c r="AJ13" s="5"/>
      <c r="AK13" s="5"/>
      <c r="AL13" s="6">
        <f>SUM(B13,E13,H13,K13,N13,Q13,T13,W13,Z13,AC13,AF13,AI13)</f>
        <v>250.00000000000003</v>
      </c>
      <c r="AM13" s="6">
        <f>SUM(C13,F13,I13,L13,O13,R13,U13,X13,AA13,AD13,AG13,AJ13)</f>
        <v>0</v>
      </c>
      <c r="AN13" s="5">
        <f t="shared" si="1"/>
        <v>-250.00000000000003</v>
      </c>
    </row>
    <row r="14" spans="1:40" x14ac:dyDescent="0.2">
      <c r="A14" s="4" t="s">
        <v>15</v>
      </c>
      <c r="B14" s="5">
        <v>55</v>
      </c>
      <c r="C14" s="5">
        <v>59.17</v>
      </c>
      <c r="D14" s="5">
        <f t="shared" si="0"/>
        <v>4.1700000000000017</v>
      </c>
      <c r="E14" s="5">
        <v>61</v>
      </c>
      <c r="F14" s="5">
        <v>51</v>
      </c>
      <c r="G14" s="5"/>
      <c r="H14" s="5">
        <v>85</v>
      </c>
      <c r="I14" s="5"/>
      <c r="J14" s="5"/>
      <c r="K14" s="5">
        <v>158</v>
      </c>
      <c r="L14" s="5"/>
      <c r="M14" s="5"/>
      <c r="N14" s="5">
        <v>190</v>
      </c>
      <c r="O14" s="5"/>
      <c r="P14" s="5"/>
      <c r="Q14" s="5">
        <v>166</v>
      </c>
      <c r="R14" s="5"/>
      <c r="S14" s="5"/>
      <c r="T14" s="5">
        <v>215</v>
      </c>
      <c r="U14" s="5"/>
      <c r="V14" s="5"/>
      <c r="W14" s="5">
        <v>180.10830324909745</v>
      </c>
      <c r="X14" s="5"/>
      <c r="Y14" s="5"/>
      <c r="Z14" s="5">
        <v>140.1227436823105</v>
      </c>
      <c r="AA14" s="5"/>
      <c r="AB14" s="5"/>
      <c r="AC14" s="5">
        <v>240.77978339350176</v>
      </c>
      <c r="AD14" s="5"/>
      <c r="AE14" s="5"/>
      <c r="AF14" s="5">
        <v>135.42238267148014</v>
      </c>
      <c r="AG14" s="5"/>
      <c r="AH14" s="5"/>
      <c r="AI14" s="5">
        <v>173.2851985559567</v>
      </c>
      <c r="AJ14" s="5"/>
      <c r="AK14" s="5"/>
      <c r="AL14" s="6">
        <f>SUM(B14,E14,H14,K14,N14,Q14,T14,W14,Z14,AC14,AF14,AI14)</f>
        <v>1799.7184115523464</v>
      </c>
      <c r="AM14" s="6">
        <f>SUM(C14,F14,I14,L14,O14,R14,U14,X14,AA14,AD14,AG14,AJ14)</f>
        <v>110.17</v>
      </c>
      <c r="AN14" s="5">
        <f t="shared" si="1"/>
        <v>-1689.5484115523464</v>
      </c>
    </row>
    <row r="15" spans="1:40" x14ac:dyDescent="0.2">
      <c r="A15" s="4" t="s">
        <v>16</v>
      </c>
      <c r="B15" s="5">
        <v>0</v>
      </c>
      <c r="C15" s="5">
        <v>0</v>
      </c>
      <c r="D15" s="5">
        <f t="shared" si="0"/>
        <v>0</v>
      </c>
      <c r="E15" s="5">
        <v>0</v>
      </c>
      <c r="F15" s="5"/>
      <c r="G15" s="5"/>
      <c r="H15" s="5">
        <v>0</v>
      </c>
      <c r="I15" s="5"/>
      <c r="J15" s="5"/>
      <c r="K15" s="5">
        <v>0</v>
      </c>
      <c r="L15" s="5"/>
      <c r="M15" s="5"/>
      <c r="N15" s="5">
        <v>32</v>
      </c>
      <c r="O15" s="5"/>
      <c r="P15" s="5"/>
      <c r="Q15" s="5">
        <v>36</v>
      </c>
      <c r="R15" s="5"/>
      <c r="S15" s="5"/>
      <c r="T15" s="5">
        <v>48</v>
      </c>
      <c r="U15" s="5"/>
      <c r="V15" s="5"/>
      <c r="W15" s="5">
        <v>36</v>
      </c>
      <c r="X15" s="5"/>
      <c r="Y15" s="5"/>
      <c r="Z15" s="5">
        <v>35</v>
      </c>
      <c r="AA15" s="5"/>
      <c r="AB15" s="5"/>
      <c r="AC15" s="5">
        <v>41</v>
      </c>
      <c r="AD15" s="5"/>
      <c r="AE15" s="5"/>
      <c r="AF15" s="5">
        <v>35</v>
      </c>
      <c r="AG15" s="5"/>
      <c r="AH15" s="5"/>
      <c r="AI15" s="5">
        <v>37</v>
      </c>
      <c r="AJ15" s="5"/>
      <c r="AK15" s="5"/>
      <c r="AL15" s="6">
        <f>SUM(B15,E15,H15,K15,N15,Q15,T15,W15,Z15,AC15,AF15,AI15)</f>
        <v>300</v>
      </c>
      <c r="AM15" s="6">
        <f>SUM(C15,F15,I15,L15,O15,R15,U15,X15,AA15,AD15,AG15,AJ15)</f>
        <v>0</v>
      </c>
      <c r="AN15" s="5">
        <f t="shared" si="1"/>
        <v>-300</v>
      </c>
    </row>
    <row r="16" spans="1:40" x14ac:dyDescent="0.2">
      <c r="A16" s="4" t="s">
        <v>10</v>
      </c>
      <c r="B16" s="5">
        <v>32.732300055121215</v>
      </c>
      <c r="C16" s="5">
        <v>0</v>
      </c>
      <c r="D16" s="5">
        <f t="shared" si="0"/>
        <v>-32.732300055121215</v>
      </c>
      <c r="E16" s="5">
        <v>25.428331001281805</v>
      </c>
      <c r="F16" s="5"/>
      <c r="G16" s="5"/>
      <c r="H16" s="5">
        <v>45.260961457548511</v>
      </c>
      <c r="I16" s="5"/>
      <c r="J16" s="5"/>
      <c r="K16" s="5">
        <v>50.460784025936327</v>
      </c>
      <c r="L16" s="5"/>
      <c r="M16" s="5"/>
      <c r="N16" s="5">
        <v>44.320394524408258</v>
      </c>
      <c r="O16" s="5"/>
      <c r="P16" s="5"/>
      <c r="Q16" s="5">
        <v>42.662273277298866</v>
      </c>
      <c r="R16" s="5"/>
      <c r="S16" s="5"/>
      <c r="T16" s="5">
        <v>53.000763216861216</v>
      </c>
      <c r="U16" s="5"/>
      <c r="V16" s="5"/>
      <c r="W16" s="5">
        <v>41.016383069632113</v>
      </c>
      <c r="X16" s="5"/>
      <c r="Y16" s="5"/>
      <c r="Z16" s="5">
        <v>40.117809371911662</v>
      </c>
      <c r="AA16" s="5"/>
      <c r="AB16" s="5"/>
      <c r="AC16" s="5">
        <v>50</v>
      </c>
      <c r="AD16" s="5"/>
      <c r="AE16" s="5"/>
      <c r="AF16" s="5">
        <v>32.5</v>
      </c>
      <c r="AG16" s="5"/>
      <c r="AH16" s="5"/>
      <c r="AI16" s="5">
        <v>42.5</v>
      </c>
      <c r="AJ16" s="5"/>
      <c r="AK16" s="5"/>
      <c r="AL16" s="6">
        <f>SUM(B16,E16,H16,K16,N16,Q16,T16,W16,Z16,AC16,AF16,AI16)</f>
        <v>500.00000000000006</v>
      </c>
      <c r="AM16" s="6">
        <f>SUM(C16,F16,I16,L16,O16,R16,U16,X16,AA16,AD16,AG16,AJ16)</f>
        <v>0</v>
      </c>
      <c r="AN16" s="5">
        <f t="shared" si="1"/>
        <v>-500.00000000000006</v>
      </c>
    </row>
    <row r="17" spans="1:40" x14ac:dyDescent="0.2">
      <c r="A17" s="4" t="s">
        <v>12</v>
      </c>
      <c r="B17" s="5">
        <v>32.732300055121215</v>
      </c>
      <c r="C17" s="5">
        <v>0</v>
      </c>
      <c r="D17" s="5">
        <f t="shared" si="0"/>
        <v>-32.732300055121215</v>
      </c>
      <c r="E17" s="5">
        <v>25.428331001281805</v>
      </c>
      <c r="F17" s="5"/>
      <c r="G17" s="5"/>
      <c r="H17" s="5">
        <v>45.260961457548511</v>
      </c>
      <c r="I17" s="5"/>
      <c r="J17" s="5"/>
      <c r="K17" s="5">
        <v>50.460784025936327</v>
      </c>
      <c r="L17" s="5"/>
      <c r="M17" s="5"/>
      <c r="N17" s="5">
        <v>44.320394524408258</v>
      </c>
      <c r="O17" s="5"/>
      <c r="P17" s="5"/>
      <c r="Q17" s="5">
        <v>42.662273277298866</v>
      </c>
      <c r="R17" s="5"/>
      <c r="S17" s="5"/>
      <c r="T17" s="5">
        <v>53.000763216861216</v>
      </c>
      <c r="U17" s="5"/>
      <c r="V17" s="5"/>
      <c r="W17" s="5">
        <v>41.016383069632113</v>
      </c>
      <c r="X17" s="5"/>
      <c r="Y17" s="5"/>
      <c r="Z17" s="5">
        <v>40.117809371911662</v>
      </c>
      <c r="AA17" s="5"/>
      <c r="AB17" s="5"/>
      <c r="AC17" s="5">
        <v>50</v>
      </c>
      <c r="AD17" s="5"/>
      <c r="AE17" s="5"/>
      <c r="AF17" s="5">
        <v>32.5</v>
      </c>
      <c r="AG17" s="5"/>
      <c r="AH17" s="5"/>
      <c r="AI17" s="5">
        <v>42.5</v>
      </c>
      <c r="AJ17" s="5"/>
      <c r="AK17" s="5"/>
      <c r="AL17" s="6">
        <f>SUM(B17,E17,H17,K17,N17,Q17,T17,W17,Z17,AC17,AF17,AI17)</f>
        <v>500.00000000000006</v>
      </c>
      <c r="AM17" s="6">
        <f>SUM(C17,F17,I17,L17,O17,R17,U17,X17,AA17,AD17,AG17,AJ17)</f>
        <v>0</v>
      </c>
      <c r="AN17" s="5">
        <f t="shared" si="1"/>
        <v>-500.00000000000006</v>
      </c>
    </row>
    <row r="18" spans="1:40" x14ac:dyDescent="0.2">
      <c r="A18" s="4" t="s">
        <v>2</v>
      </c>
      <c r="B18" s="7">
        <v>183.30088030867879</v>
      </c>
      <c r="C18" s="7">
        <v>0</v>
      </c>
      <c r="D18" s="5">
        <f t="shared" si="0"/>
        <v>-183.30088030867879</v>
      </c>
      <c r="E18" s="7">
        <v>142.39865360717812</v>
      </c>
      <c r="F18" s="7"/>
      <c r="G18" s="7"/>
      <c r="H18" s="7">
        <v>253.46138416227166</v>
      </c>
      <c r="I18" s="7"/>
      <c r="J18" s="7"/>
      <c r="K18" s="7">
        <v>282.5803905452434</v>
      </c>
      <c r="L18" s="7"/>
      <c r="M18" s="7"/>
      <c r="N18" s="7">
        <v>248.19420933668624</v>
      </c>
      <c r="O18" s="7"/>
      <c r="P18" s="7"/>
      <c r="Q18" s="7">
        <v>238.90873035287365</v>
      </c>
      <c r="R18" s="7"/>
      <c r="S18" s="7"/>
      <c r="T18" s="7">
        <v>296.80427401442279</v>
      </c>
      <c r="U18" s="7"/>
      <c r="V18" s="7"/>
      <c r="W18" s="7">
        <v>229.69174518993984</v>
      </c>
      <c r="X18" s="7"/>
      <c r="Y18" s="7"/>
      <c r="Z18" s="7">
        <v>224.65973248270529</v>
      </c>
      <c r="AA18" s="7"/>
      <c r="AB18" s="7"/>
      <c r="AC18" s="7">
        <v>280</v>
      </c>
      <c r="AD18" s="7"/>
      <c r="AE18" s="7"/>
      <c r="AF18" s="7">
        <v>182</v>
      </c>
      <c r="AG18" s="7"/>
      <c r="AH18" s="7"/>
      <c r="AI18" s="7">
        <v>238.00000000000003</v>
      </c>
      <c r="AJ18" s="7"/>
      <c r="AK18" s="5"/>
      <c r="AL18" s="6">
        <f>SUM(B18,E18,H18,K18,N18,Q18,T18,W18,Z18,AC18,AF18,AI18)</f>
        <v>2800</v>
      </c>
      <c r="AM18" s="6">
        <f>SUM(C18,F18,I18,L18,O18,R18,U18,X18,AA18,AD18,AG18,AJ18)</f>
        <v>0</v>
      </c>
      <c r="AN18" s="5">
        <f t="shared" si="1"/>
        <v>-2800</v>
      </c>
    </row>
    <row r="19" spans="1:40" x14ac:dyDescent="0.2">
      <c r="A19" s="8" t="s">
        <v>8</v>
      </c>
      <c r="B19" s="9">
        <f>SUM(B4:B18)</f>
        <v>906.21350163243574</v>
      </c>
      <c r="C19" s="17">
        <f t="shared" ref="C19:AM19" si="2">SUM(C4:C18)</f>
        <v>59.17</v>
      </c>
      <c r="D19" s="17"/>
      <c r="E19" s="9">
        <f t="shared" si="2"/>
        <v>749.12109844519</v>
      </c>
      <c r="F19" s="17">
        <f t="shared" si="2"/>
        <v>51</v>
      </c>
      <c r="G19" s="17"/>
      <c r="H19" s="9">
        <f t="shared" si="2"/>
        <v>1182.8073174884294</v>
      </c>
      <c r="I19" s="17">
        <f t="shared" si="2"/>
        <v>0</v>
      </c>
      <c r="J19" s="17"/>
      <c r="K19" s="9">
        <f t="shared" si="2"/>
        <v>1393.092752114339</v>
      </c>
      <c r="L19" s="17">
        <f t="shared" si="2"/>
        <v>0</v>
      </c>
      <c r="M19" s="17"/>
      <c r="N19" s="9">
        <f t="shared" si="2"/>
        <v>1300.3692927197592</v>
      </c>
      <c r="O19" s="17">
        <f t="shared" si="2"/>
        <v>0</v>
      </c>
      <c r="P19" s="17"/>
      <c r="Q19" s="9">
        <f t="shared" si="2"/>
        <v>1214.8715114955462</v>
      </c>
      <c r="R19" s="17">
        <f t="shared" si="2"/>
        <v>0</v>
      </c>
      <c r="S19" s="17"/>
      <c r="T19" s="9">
        <f t="shared" si="2"/>
        <v>1486.5260814032754</v>
      </c>
      <c r="U19" s="17">
        <f t="shared" si="2"/>
        <v>0</v>
      </c>
      <c r="V19" s="17"/>
      <c r="W19" s="9">
        <f t="shared" si="2"/>
        <v>1165.9985355083822</v>
      </c>
      <c r="X19" s="17">
        <f t="shared" si="2"/>
        <v>0</v>
      </c>
      <c r="Y19" s="17"/>
      <c r="Z19" s="9">
        <f t="shared" si="2"/>
        <v>1154.5557470711237</v>
      </c>
      <c r="AA19" s="17">
        <f t="shared" si="2"/>
        <v>0</v>
      </c>
      <c r="AB19" s="17"/>
      <c r="AC19" s="9">
        <f t="shared" si="2"/>
        <v>1472.8297833935017</v>
      </c>
      <c r="AD19" s="17">
        <f t="shared" si="2"/>
        <v>0</v>
      </c>
      <c r="AE19" s="17"/>
      <c r="AF19" s="9">
        <f t="shared" si="2"/>
        <v>993.57759172440626</v>
      </c>
      <c r="AG19" s="17">
        <f t="shared" si="2"/>
        <v>0</v>
      </c>
      <c r="AH19" s="17"/>
      <c r="AI19" s="9">
        <f t="shared" si="2"/>
        <v>1279.7551985559567</v>
      </c>
      <c r="AJ19" s="17">
        <f t="shared" si="2"/>
        <v>0</v>
      </c>
      <c r="AK19" s="17"/>
      <c r="AL19" s="9">
        <f t="shared" si="2"/>
        <v>14299.718411552347</v>
      </c>
      <c r="AM19" s="9">
        <f t="shared" si="2"/>
        <v>110.17</v>
      </c>
      <c r="AN19" s="17"/>
    </row>
    <row r="20" spans="1:40" x14ac:dyDescent="0.2">
      <c r="A20" s="8" t="s">
        <v>9</v>
      </c>
      <c r="B20" s="10">
        <f>B19/$AL$19</f>
        <v>6.3372821446632893E-2</v>
      </c>
      <c r="C20" s="10">
        <f>C19/$AM$19</f>
        <v>0.53707905963510938</v>
      </c>
      <c r="D20" s="10"/>
      <c r="E20" s="10">
        <f>E19/$AL$19</f>
        <v>5.2387122381374711E-2</v>
      </c>
      <c r="F20" s="10">
        <f>F19/$AM$19</f>
        <v>0.46292094036489062</v>
      </c>
      <c r="G20" s="10"/>
      <c r="H20" s="10">
        <f t="shared" ref="H20" si="3">H19/$AL$19</f>
        <v>8.2715427216585757E-2</v>
      </c>
      <c r="I20" s="10">
        <f t="shared" ref="I20" si="4">I19/$AM$19</f>
        <v>0</v>
      </c>
      <c r="J20" s="10"/>
      <c r="K20" s="10">
        <f t="shared" ref="K20" si="5">K19/$AL$19</f>
        <v>9.7420991939876092E-2</v>
      </c>
      <c r="L20" s="10">
        <f t="shared" ref="L20" si="6">L19/$AM$19</f>
        <v>0</v>
      </c>
      <c r="M20" s="10"/>
      <c r="N20" s="10">
        <f t="shared" ref="N20" si="7">N19/$AL$19</f>
        <v>9.0936706254944627E-2</v>
      </c>
      <c r="O20" s="10">
        <f t="shared" ref="O20" si="8">O19/$AM$19</f>
        <v>0</v>
      </c>
      <c r="P20" s="10"/>
      <c r="Q20" s="10">
        <f t="shared" ref="Q20" si="9">Q19/$AL$19</f>
        <v>8.4957722699915902E-2</v>
      </c>
      <c r="R20" s="10">
        <f t="shared" ref="R20" si="10">R19/$AM$19</f>
        <v>0</v>
      </c>
      <c r="S20" s="10"/>
      <c r="T20" s="10">
        <f t="shared" ref="T20" si="11">T19/$AL$19</f>
        <v>0.10395491985369111</v>
      </c>
      <c r="U20" s="10">
        <f t="shared" ref="U20" si="12">U19/$AM$19</f>
        <v>0</v>
      </c>
      <c r="V20" s="10"/>
      <c r="W20" s="10">
        <f t="shared" ref="W20" si="13">W19/$AL$19</f>
        <v>8.1539964770663192E-2</v>
      </c>
      <c r="X20" s="10">
        <f t="shared" ref="X20" si="14">X19/$AM$19</f>
        <v>0</v>
      </c>
      <c r="Y20" s="10"/>
      <c r="Z20" s="10">
        <f t="shared" ref="Z20" si="15">Z19/$AL$19</f>
        <v>8.0739754017700796E-2</v>
      </c>
      <c r="AA20" s="10">
        <f t="shared" ref="AA20" si="16">AA19/$AM$19</f>
        <v>0</v>
      </c>
      <c r="AB20" s="10"/>
      <c r="AC20" s="10">
        <f t="shared" ref="AC20" si="17">AC19/$AL$19</f>
        <v>0.10299711791552785</v>
      </c>
      <c r="AD20" s="10">
        <f t="shared" ref="AD20" si="18">AD19/$AM$19</f>
        <v>0</v>
      </c>
      <c r="AE20" s="10"/>
      <c r="AF20" s="10">
        <f t="shared" ref="AF20" si="19">AF19/$AL$19</f>
        <v>6.9482318681305111E-2</v>
      </c>
      <c r="AG20" s="10">
        <f t="shared" ref="AG20" si="20">AG19/$AM$19</f>
        <v>0</v>
      </c>
      <c r="AH20" s="10"/>
      <c r="AI20" s="10">
        <f t="shared" ref="AI20" si="21">AI19/$AL$19</f>
        <v>8.9495132821781856E-2</v>
      </c>
      <c r="AJ20" s="10">
        <f t="shared" ref="AJ20" si="22">AJ19/$AM$19</f>
        <v>0</v>
      </c>
      <c r="AK20" s="10"/>
      <c r="AL20" s="11">
        <v>1</v>
      </c>
      <c r="AM20" s="11">
        <f>AM19/AL19</f>
        <v>7.704347514353619E-3</v>
      </c>
      <c r="AN20" s="10"/>
    </row>
    <row r="21" spans="1:40" customFormat="1" ht="13" x14ac:dyDescent="0.15"/>
    <row r="22" spans="1:40" customFormat="1" ht="13" x14ac:dyDescent="0.15"/>
    <row r="23" spans="1:40" x14ac:dyDescent="0.2">
      <c r="A23"/>
    </row>
    <row r="24" spans="1:40" customFormat="1" ht="13" x14ac:dyDescent="0.15"/>
    <row r="25" spans="1:40" customFormat="1" ht="13" x14ac:dyDescent="0.15"/>
    <row r="26" spans="1:40" customFormat="1" ht="13" x14ac:dyDescent="0.15"/>
    <row r="27" spans="1:40" customFormat="1" ht="13" x14ac:dyDescent="0.15"/>
    <row r="28" spans="1:40" customFormat="1" ht="13" x14ac:dyDescent="0.15"/>
    <row r="29" spans="1:40" customFormat="1" ht="13" x14ac:dyDescent="0.15"/>
    <row r="30" spans="1:40" customFormat="1" ht="13" x14ac:dyDescent="0.15"/>
    <row r="31" spans="1:40" customFormat="1" ht="13" x14ac:dyDescent="0.15"/>
    <row r="32" spans="1:40" customFormat="1" ht="13" x14ac:dyDescent="0.15"/>
    <row r="33" spans="2:39" customFormat="1" ht="13" x14ac:dyDescent="0.15"/>
    <row r="34" spans="2:39" customFormat="1" ht="13" x14ac:dyDescent="0.15"/>
    <row r="35" spans="2:39" customFormat="1" ht="13" x14ac:dyDescent="0.15"/>
    <row r="36" spans="2:39" customFormat="1" ht="13" x14ac:dyDescent="0.15"/>
    <row r="37" spans="2:39" x14ac:dyDescent="0.2">
      <c r="B37" s="2"/>
      <c r="C37" s="2"/>
      <c r="D37" s="2"/>
      <c r="E37"/>
      <c r="F37"/>
      <c r="G37" s="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2:39" x14ac:dyDescent="0.2">
      <c r="E38"/>
      <c r="F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opLeftCell="A2" workbookViewId="0">
      <selection activeCell="B5" sqref="B5"/>
    </sheetView>
  </sheetViews>
  <sheetFormatPr baseColWidth="10" defaultColWidth="8.83203125" defaultRowHeight="15" x14ac:dyDescent="0.2"/>
  <cols>
    <col min="1" max="1" width="15.5" style="1" bestFit="1" customWidth="1"/>
    <col min="2" max="7" width="8.83203125" style="1"/>
    <col min="8" max="8" width="9" style="1" bestFit="1" customWidth="1"/>
    <col min="9" max="10" width="9" style="1" customWidth="1"/>
    <col min="11" max="11" width="9" style="1" bestFit="1" customWidth="1"/>
    <col min="12" max="13" width="9" style="1" customWidth="1"/>
    <col min="14" max="14" width="9" style="1" bestFit="1" customWidth="1"/>
    <col min="15" max="16" width="9" style="1" customWidth="1"/>
    <col min="17" max="17" width="9" style="1" bestFit="1" customWidth="1"/>
    <col min="18" max="19" width="9" style="1" customWidth="1"/>
    <col min="20" max="20" width="9" style="1" bestFit="1" customWidth="1"/>
    <col min="21" max="22" width="9" style="1" customWidth="1"/>
    <col min="23" max="23" width="9" style="1" bestFit="1" customWidth="1"/>
    <col min="24" max="25" width="9" style="1" customWidth="1"/>
    <col min="26" max="26" width="9" style="1" bestFit="1" customWidth="1"/>
    <col min="27" max="28" width="9" style="1" customWidth="1"/>
    <col min="29" max="29" width="9" style="1" bestFit="1" customWidth="1"/>
    <col min="30" max="31" width="9" style="1" customWidth="1"/>
    <col min="32" max="32" width="9" style="1" bestFit="1" customWidth="1"/>
    <col min="33" max="34" width="9" style="1" customWidth="1"/>
    <col min="35" max="35" width="9" style="1" bestFit="1" customWidth="1"/>
    <col min="36" max="36" width="9" style="1" customWidth="1"/>
    <col min="37" max="38" width="8.83203125" style="1"/>
    <col min="39" max="39" width="9" style="1" customWidth="1"/>
    <col min="40" max="16384" width="8.83203125" style="1"/>
  </cols>
  <sheetData>
    <row r="1" spans="1:40" ht="16" hidden="1" thickBot="1" x14ac:dyDescent="0.25">
      <c r="A1" s="1" t="s">
        <v>3</v>
      </c>
      <c r="B1" s="2">
        <v>5.3400000000000003E-2</v>
      </c>
      <c r="C1" s="2"/>
      <c r="D1" s="2"/>
      <c r="E1" s="2">
        <v>8.1799999999999998E-2</v>
      </c>
      <c r="F1" s="2"/>
      <c r="G1" s="2"/>
      <c r="H1" s="2">
        <v>7.2300000000000003E-2</v>
      </c>
      <c r="I1" s="2"/>
      <c r="J1" s="2"/>
      <c r="K1" s="2">
        <v>8.0799999999999997E-2</v>
      </c>
      <c r="L1" s="2"/>
      <c r="M1" s="2"/>
      <c r="N1" s="2">
        <v>9.9099999999999994E-2</v>
      </c>
      <c r="O1" s="2"/>
      <c r="P1" s="2"/>
      <c r="Q1" s="2">
        <v>0.1024</v>
      </c>
      <c r="R1" s="2"/>
      <c r="S1" s="2"/>
      <c r="T1" s="2">
        <v>7.17E-2</v>
      </c>
      <c r="U1" s="2"/>
      <c r="V1" s="2"/>
      <c r="W1" s="2">
        <v>6.9099999999999995E-2</v>
      </c>
      <c r="X1" s="2"/>
      <c r="Y1" s="2"/>
      <c r="Z1" s="2">
        <v>6.9099999999999995E-2</v>
      </c>
      <c r="AA1" s="2"/>
      <c r="AB1" s="2"/>
      <c r="AC1" s="3">
        <v>7.1499999999999994E-2</v>
      </c>
      <c r="AD1" s="3"/>
      <c r="AE1" s="3"/>
      <c r="AF1" s="2">
        <v>9.7699999999999995E-2</v>
      </c>
      <c r="AG1" s="2"/>
      <c r="AH1" s="2"/>
      <c r="AI1" s="3">
        <v>0.13109999999999999</v>
      </c>
      <c r="AJ1" s="3"/>
      <c r="AK1" s="3">
        <f>SUM(B1:AI1)</f>
        <v>1</v>
      </c>
      <c r="AL1" s="3">
        <f>SUM(F1:AK1)</f>
        <v>1.8648</v>
      </c>
      <c r="AM1" s="2"/>
    </row>
    <row r="2" spans="1:40" ht="16" thickBot="1" x14ac:dyDescent="0.25">
      <c r="A2" s="12"/>
      <c r="B2" s="14" t="s">
        <v>18</v>
      </c>
      <c r="C2" s="18"/>
      <c r="D2" s="15"/>
      <c r="E2" s="14" t="s">
        <v>19</v>
      </c>
      <c r="F2" s="18"/>
      <c r="G2" s="15"/>
      <c r="H2" s="14" t="s">
        <v>20</v>
      </c>
      <c r="I2" s="18"/>
      <c r="J2" s="15"/>
      <c r="K2" s="14" t="s">
        <v>21</v>
      </c>
      <c r="L2" s="18"/>
      <c r="M2" s="15"/>
      <c r="N2" s="14" t="s">
        <v>22</v>
      </c>
      <c r="O2" s="18"/>
      <c r="P2" s="15"/>
      <c r="Q2" s="14" t="s">
        <v>23</v>
      </c>
      <c r="R2" s="18"/>
      <c r="S2" s="15"/>
      <c r="T2" s="14" t="s">
        <v>24</v>
      </c>
      <c r="U2" s="18"/>
      <c r="V2" s="15"/>
      <c r="W2" s="14" t="s">
        <v>25</v>
      </c>
      <c r="X2" s="18"/>
      <c r="Y2" s="15"/>
      <c r="Z2" s="14" t="s">
        <v>26</v>
      </c>
      <c r="AA2" s="18"/>
      <c r="AB2" s="15"/>
      <c r="AC2" s="14" t="s">
        <v>27</v>
      </c>
      <c r="AD2" s="18"/>
      <c r="AE2" s="15"/>
      <c r="AF2" s="14" t="s">
        <v>28</v>
      </c>
      <c r="AG2" s="18"/>
      <c r="AH2" s="15"/>
      <c r="AI2" s="14" t="s">
        <v>29</v>
      </c>
      <c r="AJ2" s="18"/>
      <c r="AK2" s="15" t="s">
        <v>8</v>
      </c>
      <c r="AL2" s="19" t="s">
        <v>8</v>
      </c>
      <c r="AM2" s="20"/>
      <c r="AN2" s="20"/>
    </row>
    <row r="3" spans="1:40" ht="16" thickBot="1" x14ac:dyDescent="0.25">
      <c r="A3" s="16" t="s">
        <v>17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  <c r="N3" s="13" t="s">
        <v>30</v>
      </c>
      <c r="O3" s="13" t="s">
        <v>31</v>
      </c>
      <c r="P3" s="13" t="s">
        <v>32</v>
      </c>
      <c r="Q3" s="13" t="s">
        <v>30</v>
      </c>
      <c r="R3" s="13" t="s">
        <v>31</v>
      </c>
      <c r="S3" s="13" t="s">
        <v>32</v>
      </c>
      <c r="T3" s="13" t="s">
        <v>30</v>
      </c>
      <c r="U3" s="13" t="s">
        <v>31</v>
      </c>
      <c r="V3" s="13" t="s">
        <v>32</v>
      </c>
      <c r="W3" s="13" t="s">
        <v>30</v>
      </c>
      <c r="X3" s="13" t="s">
        <v>31</v>
      </c>
      <c r="Y3" s="13" t="s">
        <v>32</v>
      </c>
      <c r="Z3" s="13" t="s">
        <v>30</v>
      </c>
      <c r="AA3" s="13" t="s">
        <v>31</v>
      </c>
      <c r="AB3" s="13" t="s">
        <v>32</v>
      </c>
      <c r="AC3" s="13" t="s">
        <v>30</v>
      </c>
      <c r="AD3" s="13" t="s">
        <v>31</v>
      </c>
      <c r="AE3" s="13" t="s">
        <v>32</v>
      </c>
      <c r="AF3" s="13" t="s">
        <v>30</v>
      </c>
      <c r="AG3" s="13" t="s">
        <v>31</v>
      </c>
      <c r="AH3" s="13" t="s">
        <v>32</v>
      </c>
      <c r="AI3" s="13" t="s">
        <v>30</v>
      </c>
      <c r="AJ3" s="13" t="s">
        <v>31</v>
      </c>
      <c r="AK3" s="13" t="s">
        <v>32</v>
      </c>
      <c r="AL3" s="13" t="s">
        <v>30</v>
      </c>
      <c r="AM3" s="13" t="s">
        <v>31</v>
      </c>
      <c r="AN3" s="13" t="s">
        <v>32</v>
      </c>
    </row>
    <row r="4" spans="1:40" x14ac:dyDescent="0.2">
      <c r="A4" s="4" t="s">
        <v>3</v>
      </c>
      <c r="B4" s="5">
        <v>17</v>
      </c>
      <c r="C4" s="5"/>
      <c r="D4" s="5">
        <f>C4-B4</f>
        <v>-17</v>
      </c>
      <c r="E4" s="5">
        <v>16.36</v>
      </c>
      <c r="F4" s="5"/>
      <c r="G4" s="5"/>
      <c r="H4" s="5">
        <v>14.46</v>
      </c>
      <c r="I4" s="5"/>
      <c r="J4" s="5"/>
      <c r="K4" s="5">
        <v>16.16</v>
      </c>
      <c r="L4" s="5"/>
      <c r="M4" s="5"/>
      <c r="N4" s="5">
        <v>19.82</v>
      </c>
      <c r="O4" s="5"/>
      <c r="P4" s="5"/>
      <c r="Q4" s="5">
        <v>20.48</v>
      </c>
      <c r="R4" s="5"/>
      <c r="S4" s="5"/>
      <c r="T4" s="5">
        <v>14.34</v>
      </c>
      <c r="U4" s="5"/>
      <c r="V4" s="5"/>
      <c r="W4" s="5">
        <v>13.819999999999999</v>
      </c>
      <c r="X4" s="5"/>
      <c r="Y4" s="5"/>
      <c r="Z4" s="5">
        <v>13.819999999999999</v>
      </c>
      <c r="AA4" s="5"/>
      <c r="AB4" s="5"/>
      <c r="AC4" s="5">
        <v>14.299999999999999</v>
      </c>
      <c r="AD4" s="5"/>
      <c r="AE4" s="5"/>
      <c r="AF4" s="5">
        <v>19.54</v>
      </c>
      <c r="AG4" s="5"/>
      <c r="AH4" s="5"/>
      <c r="AI4" s="5">
        <v>26.22</v>
      </c>
      <c r="AJ4" s="5"/>
      <c r="AK4" s="5"/>
      <c r="AL4" s="6">
        <f>SUM(B4,E4,H4,K4,N4,Q4,T4,W4,Z4,AC4,AF4,AI4)</f>
        <v>206.32000000000002</v>
      </c>
      <c r="AM4" s="6">
        <f>SUM(C4,F4,I4,L4,O4,R4,U4,X4,AA4,AD4,AG4,AJ4)</f>
        <v>0</v>
      </c>
      <c r="AN4" s="5">
        <f>AM4-AL4</f>
        <v>-206.32000000000002</v>
      </c>
    </row>
    <row r="5" spans="1:40" x14ac:dyDescent="0.2">
      <c r="A5" s="4" t="s">
        <v>0</v>
      </c>
      <c r="B5" s="5">
        <v>98.19690016536363</v>
      </c>
      <c r="C5" s="5"/>
      <c r="D5" s="5">
        <f t="shared" ref="D5:D18" si="0">C5-B5</f>
        <v>-98.19690016536363</v>
      </c>
      <c r="E5" s="5">
        <v>76.284993003845415</v>
      </c>
      <c r="F5" s="5"/>
      <c r="G5" s="5"/>
      <c r="H5" s="5">
        <v>135.78288437264553</v>
      </c>
      <c r="I5" s="5"/>
      <c r="J5" s="5"/>
      <c r="K5" s="5">
        <v>151.38235207780897</v>
      </c>
      <c r="L5" s="5"/>
      <c r="M5" s="5"/>
      <c r="N5" s="5">
        <v>132.96118357322479</v>
      </c>
      <c r="O5" s="5"/>
      <c r="P5" s="5"/>
      <c r="Q5" s="5">
        <v>127.9868198318966</v>
      </c>
      <c r="R5" s="5"/>
      <c r="S5" s="5"/>
      <c r="T5" s="5">
        <v>159.00228965058363</v>
      </c>
      <c r="U5" s="5"/>
      <c r="V5" s="5"/>
      <c r="W5" s="5">
        <v>123.04914920889635</v>
      </c>
      <c r="X5" s="5"/>
      <c r="Y5" s="5"/>
      <c r="Z5" s="5">
        <v>120.35342811573497</v>
      </c>
      <c r="AA5" s="5"/>
      <c r="AB5" s="5"/>
      <c r="AC5" s="5">
        <v>150</v>
      </c>
      <c r="AD5" s="5"/>
      <c r="AE5" s="5"/>
      <c r="AF5" s="5">
        <v>97.5</v>
      </c>
      <c r="AG5" s="5"/>
      <c r="AH5" s="5"/>
      <c r="AI5" s="5">
        <v>127.50000000000001</v>
      </c>
      <c r="AJ5" s="5"/>
      <c r="AK5" s="5"/>
      <c r="AL5" s="6">
        <f>SUM(B5,E5,H5,K5,N5,Q5,T5,W5,Z5,AC5,AF5,AI5)</f>
        <v>1499.9999999999998</v>
      </c>
      <c r="AM5" s="6">
        <f>SUM(C5,F5,I5,L5,O5,R5,U5,X5,AA5,AD5,AG5,AJ5)</f>
        <v>0</v>
      </c>
      <c r="AN5" s="5">
        <f t="shared" ref="AN5:AN18" si="1">AM5-AL5</f>
        <v>-1499.9999999999998</v>
      </c>
    </row>
    <row r="6" spans="1:40" x14ac:dyDescent="0.2">
      <c r="A6" s="4" t="s">
        <v>11</v>
      </c>
      <c r="B6" s="5">
        <v>19.639380033072726</v>
      </c>
      <c r="C6" s="5"/>
      <c r="D6" s="5">
        <f t="shared" si="0"/>
        <v>-19.639380033072726</v>
      </c>
      <c r="E6" s="5">
        <v>15.256998600769084</v>
      </c>
      <c r="F6" s="5"/>
      <c r="G6" s="5"/>
      <c r="H6" s="5">
        <v>27.156576874529105</v>
      </c>
      <c r="I6" s="5"/>
      <c r="J6" s="5"/>
      <c r="K6" s="5">
        <v>30.276470415561793</v>
      </c>
      <c r="L6" s="5"/>
      <c r="M6" s="5"/>
      <c r="N6" s="5">
        <v>26.592236714644955</v>
      </c>
      <c r="O6" s="5"/>
      <c r="P6" s="5"/>
      <c r="Q6" s="5">
        <v>25.597363966379319</v>
      </c>
      <c r="R6" s="5"/>
      <c r="S6" s="5"/>
      <c r="T6" s="5">
        <v>31.800457930116728</v>
      </c>
      <c r="U6" s="5"/>
      <c r="V6" s="5"/>
      <c r="W6" s="5">
        <v>24.60982984177927</v>
      </c>
      <c r="X6" s="5"/>
      <c r="Y6" s="5"/>
      <c r="Z6" s="5">
        <v>24.070685623146996</v>
      </c>
      <c r="AA6" s="5"/>
      <c r="AB6" s="5"/>
      <c r="AC6" s="5">
        <v>30</v>
      </c>
      <c r="AD6" s="5"/>
      <c r="AE6" s="5"/>
      <c r="AF6" s="5">
        <v>19.5</v>
      </c>
      <c r="AG6" s="5"/>
      <c r="AH6" s="5"/>
      <c r="AI6" s="5">
        <v>25.500000000000004</v>
      </c>
      <c r="AJ6" s="5"/>
      <c r="AK6" s="5"/>
      <c r="AL6" s="6">
        <f>SUM(B6,E6,H6,K6,N6,Q6,T6,W6,Z6,AC6,AF6,AI6)</f>
        <v>300</v>
      </c>
      <c r="AM6" s="6">
        <f>SUM(C6,F6,I6,L6,O6,R6,U6,X6,AA6,AD6,AG6,AJ6)</f>
        <v>0</v>
      </c>
      <c r="AN6" s="5">
        <f t="shared" si="1"/>
        <v>-300</v>
      </c>
    </row>
    <row r="7" spans="1:40" x14ac:dyDescent="0.2">
      <c r="A7" s="4" t="s">
        <v>4</v>
      </c>
      <c r="B7" s="5">
        <v>121.10588166224717</v>
      </c>
      <c r="C7" s="5"/>
      <c r="D7" s="5">
        <f t="shared" si="0"/>
        <v>-121.10588166224717</v>
      </c>
      <c r="E7" s="5">
        <v>108.62630749811642</v>
      </c>
      <c r="F7" s="5"/>
      <c r="G7" s="5"/>
      <c r="H7" s="5">
        <v>106.36894685857982</v>
      </c>
      <c r="I7" s="5"/>
      <c r="J7" s="5"/>
      <c r="K7" s="5">
        <v>127.20183172046691</v>
      </c>
      <c r="L7" s="5"/>
      <c r="M7" s="5"/>
      <c r="N7" s="5">
        <v>102.38945586551728</v>
      </c>
      <c r="O7" s="5"/>
      <c r="P7" s="5"/>
      <c r="Q7" s="5">
        <v>78</v>
      </c>
      <c r="R7" s="5"/>
      <c r="S7" s="5"/>
      <c r="T7" s="5">
        <v>78.557520132290904</v>
      </c>
      <c r="U7" s="5"/>
      <c r="V7" s="5"/>
      <c r="W7" s="5">
        <v>61.027994403076335</v>
      </c>
      <c r="X7" s="5"/>
      <c r="Y7" s="5"/>
      <c r="Z7" s="5">
        <v>98.439319367117079</v>
      </c>
      <c r="AA7" s="5"/>
      <c r="AB7" s="5"/>
      <c r="AC7" s="5">
        <v>102.00000000000001</v>
      </c>
      <c r="AD7" s="5"/>
      <c r="AE7" s="5"/>
      <c r="AF7" s="5">
        <v>96.282742492587985</v>
      </c>
      <c r="AG7" s="5"/>
      <c r="AH7" s="5"/>
      <c r="AI7" s="5">
        <v>120</v>
      </c>
      <c r="AJ7" s="5"/>
      <c r="AK7" s="5"/>
      <c r="AL7" s="6">
        <f>SUM(B7,E7,H7,K7,N7,Q7,T7,W7,Z7,AC7,AF7,AI7)</f>
        <v>1199.9999999999998</v>
      </c>
      <c r="AM7" s="6">
        <f>SUM(C7,F7,I7,L7,O7,R7,U7,X7,AA7,AD7,AG7,AJ7)</f>
        <v>0</v>
      </c>
      <c r="AN7" s="5">
        <f t="shared" si="1"/>
        <v>-1199.9999999999998</v>
      </c>
    </row>
    <row r="8" spans="1:40" x14ac:dyDescent="0.2">
      <c r="A8" s="4" t="s">
        <v>5</v>
      </c>
      <c r="B8" s="5">
        <v>65.464600110242429</v>
      </c>
      <c r="C8" s="5"/>
      <c r="D8" s="5">
        <f t="shared" si="0"/>
        <v>-65.464600110242429</v>
      </c>
      <c r="E8" s="5">
        <v>50.85666200256361</v>
      </c>
      <c r="F8" s="5"/>
      <c r="G8" s="5"/>
      <c r="H8" s="5">
        <v>90.521922915097022</v>
      </c>
      <c r="I8" s="5"/>
      <c r="J8" s="5"/>
      <c r="K8" s="5">
        <v>100.92156805187265</v>
      </c>
      <c r="L8" s="5"/>
      <c r="M8" s="5"/>
      <c r="N8" s="5">
        <v>88.640789048816515</v>
      </c>
      <c r="O8" s="5"/>
      <c r="P8" s="5"/>
      <c r="Q8" s="5">
        <v>85.324546554597731</v>
      </c>
      <c r="R8" s="5"/>
      <c r="S8" s="5"/>
      <c r="T8" s="5">
        <v>106.00152643372243</v>
      </c>
      <c r="U8" s="5"/>
      <c r="V8" s="5"/>
      <c r="W8" s="5">
        <v>82.032766139264226</v>
      </c>
      <c r="X8" s="5"/>
      <c r="Y8" s="5"/>
      <c r="Z8" s="5">
        <v>80.235618743823323</v>
      </c>
      <c r="AA8" s="5"/>
      <c r="AB8" s="5"/>
      <c r="AC8" s="5">
        <v>100</v>
      </c>
      <c r="AD8" s="5"/>
      <c r="AE8" s="5"/>
      <c r="AF8" s="5">
        <v>65</v>
      </c>
      <c r="AG8" s="5"/>
      <c r="AH8" s="5"/>
      <c r="AI8" s="5">
        <v>85</v>
      </c>
      <c r="AJ8" s="5"/>
      <c r="AK8" s="5"/>
      <c r="AL8" s="6">
        <f>SUM(B8,E8,H8,K8,N8,Q8,T8,W8,Z8,AC8,AF8,AI8)</f>
        <v>1000.0000000000001</v>
      </c>
      <c r="AM8" s="6">
        <f>SUM(C8,F8,I8,L8,O8,R8,U8,X8,AA8,AD8,AG8,AJ8)</f>
        <v>0</v>
      </c>
      <c r="AN8" s="5">
        <f t="shared" si="1"/>
        <v>-1000.0000000000001</v>
      </c>
    </row>
    <row r="9" spans="1:40" x14ac:dyDescent="0.2">
      <c r="A9" s="4" t="s">
        <v>6</v>
      </c>
      <c r="B9" s="5">
        <v>26.18584004409697</v>
      </c>
      <c r="C9" s="5"/>
      <c r="D9" s="5">
        <f t="shared" si="0"/>
        <v>-26.18584004409697</v>
      </c>
      <c r="E9" s="5">
        <v>20.342664801025446</v>
      </c>
      <c r="F9" s="5"/>
      <c r="G9" s="5"/>
      <c r="H9" s="5">
        <v>36.208769166038806</v>
      </c>
      <c r="I9" s="5"/>
      <c r="J9" s="5"/>
      <c r="K9" s="5">
        <v>40.368627220749062</v>
      </c>
      <c r="L9" s="5"/>
      <c r="M9" s="5"/>
      <c r="N9" s="5">
        <v>35.456315619526606</v>
      </c>
      <c r="O9" s="5"/>
      <c r="P9" s="5"/>
      <c r="Q9" s="5">
        <v>34.129818621839092</v>
      </c>
      <c r="R9" s="5"/>
      <c r="S9" s="5"/>
      <c r="T9" s="5">
        <v>42.400610573488976</v>
      </c>
      <c r="U9" s="5"/>
      <c r="V9" s="5"/>
      <c r="W9" s="5">
        <v>32.813106455705693</v>
      </c>
      <c r="X9" s="5"/>
      <c r="Y9" s="5"/>
      <c r="Z9" s="5">
        <v>32.094247497529324</v>
      </c>
      <c r="AA9" s="5"/>
      <c r="AB9" s="5"/>
      <c r="AC9" s="5">
        <v>40</v>
      </c>
      <c r="AD9" s="5"/>
      <c r="AE9" s="5"/>
      <c r="AF9" s="5">
        <v>26</v>
      </c>
      <c r="AG9" s="5"/>
      <c r="AH9" s="5"/>
      <c r="AI9" s="5">
        <v>34</v>
      </c>
      <c r="AJ9" s="5"/>
      <c r="AK9" s="5"/>
      <c r="AL9" s="6">
        <f>SUM(B9,E9,H9,K9,N9,Q9,T9,W9,Z9,AC9,AF9,AI9)</f>
        <v>400</v>
      </c>
      <c r="AM9" s="6">
        <f>SUM(C9,F9,I9,L9,O9,R9,U9,X9,AA9,AD9,AG9,AJ9)</f>
        <v>0</v>
      </c>
      <c r="AN9" s="5">
        <f t="shared" si="1"/>
        <v>-400</v>
      </c>
    </row>
    <row r="10" spans="1:40" x14ac:dyDescent="0.2">
      <c r="A10" s="4" t="s">
        <v>14</v>
      </c>
      <c r="B10" s="5">
        <v>39.278760066145452</v>
      </c>
      <c r="C10" s="5"/>
      <c r="D10" s="5">
        <f t="shared" si="0"/>
        <v>-39.278760066145452</v>
      </c>
      <c r="E10" s="5">
        <v>30.513997201538167</v>
      </c>
      <c r="F10" s="5"/>
      <c r="G10" s="5"/>
      <c r="H10" s="5">
        <v>54.313153749058209</v>
      </c>
      <c r="I10" s="5"/>
      <c r="J10" s="5"/>
      <c r="K10" s="5">
        <v>60.552940831123585</v>
      </c>
      <c r="L10" s="5"/>
      <c r="M10" s="5"/>
      <c r="N10" s="5">
        <v>53.184473429289909</v>
      </c>
      <c r="O10" s="5"/>
      <c r="P10" s="5"/>
      <c r="Q10" s="5">
        <v>51.194727932758639</v>
      </c>
      <c r="R10" s="5"/>
      <c r="S10" s="5"/>
      <c r="T10" s="5">
        <v>63.600915860233457</v>
      </c>
      <c r="U10" s="5"/>
      <c r="V10" s="5"/>
      <c r="W10" s="5">
        <v>49.21965968355854</v>
      </c>
      <c r="X10" s="5"/>
      <c r="Y10" s="5"/>
      <c r="Z10" s="5">
        <v>48.141371246293993</v>
      </c>
      <c r="AA10" s="5"/>
      <c r="AB10" s="5"/>
      <c r="AC10" s="5">
        <v>60</v>
      </c>
      <c r="AD10" s="5"/>
      <c r="AE10" s="5"/>
      <c r="AF10" s="5">
        <v>39</v>
      </c>
      <c r="AG10" s="5"/>
      <c r="AH10" s="5"/>
      <c r="AI10" s="5">
        <v>51.000000000000007</v>
      </c>
      <c r="AJ10" s="5"/>
      <c r="AK10" s="5"/>
      <c r="AL10" s="6">
        <f>SUM(B10,E10,H10,K10,N10,Q10,T10,W10,Z10,AC10,AF10,AI10)</f>
        <v>600</v>
      </c>
      <c r="AM10" s="6">
        <f>SUM(C10,F10,I10,L10,O10,R10,U10,X10,AA10,AD10,AG10,AJ10)</f>
        <v>0</v>
      </c>
      <c r="AN10" s="5">
        <f t="shared" si="1"/>
        <v>-600</v>
      </c>
    </row>
    <row r="11" spans="1:40" x14ac:dyDescent="0.2">
      <c r="A11" s="4" t="s">
        <v>1</v>
      </c>
      <c r="B11" s="5">
        <v>170.20796028663031</v>
      </c>
      <c r="C11" s="5"/>
      <c r="D11" s="5">
        <f t="shared" si="0"/>
        <v>-170.20796028663031</v>
      </c>
      <c r="E11" s="5">
        <v>132.22732120666538</v>
      </c>
      <c r="F11" s="5"/>
      <c r="G11" s="5"/>
      <c r="H11" s="5">
        <v>235.35699957925223</v>
      </c>
      <c r="I11" s="5"/>
      <c r="J11" s="5"/>
      <c r="K11" s="5">
        <v>262.39607693486886</v>
      </c>
      <c r="L11" s="5"/>
      <c r="M11" s="5"/>
      <c r="N11" s="5">
        <v>230.46605152692294</v>
      </c>
      <c r="O11" s="5"/>
      <c r="P11" s="5"/>
      <c r="Q11" s="5">
        <v>221.8438210419541</v>
      </c>
      <c r="R11" s="5"/>
      <c r="S11" s="5"/>
      <c r="T11" s="5">
        <v>275.60396872767831</v>
      </c>
      <c r="U11" s="5"/>
      <c r="V11" s="5"/>
      <c r="W11" s="5">
        <v>213.285191962087</v>
      </c>
      <c r="X11" s="5"/>
      <c r="Y11" s="5"/>
      <c r="Z11" s="5">
        <v>208.61260873394062</v>
      </c>
      <c r="AA11" s="5"/>
      <c r="AB11" s="5"/>
      <c r="AC11" s="5">
        <v>260</v>
      </c>
      <c r="AD11" s="5"/>
      <c r="AE11" s="5"/>
      <c r="AF11" s="5">
        <v>169</v>
      </c>
      <c r="AG11" s="5"/>
      <c r="AH11" s="5"/>
      <c r="AI11" s="5">
        <v>221.00000000000003</v>
      </c>
      <c r="AJ11" s="5"/>
      <c r="AK11" s="5"/>
      <c r="AL11" s="6">
        <f>SUM(B11,E11,H11,K11,N11,Q11,T11,W11,Z11,AC11,AF11,AI11)</f>
        <v>2600</v>
      </c>
      <c r="AM11" s="6">
        <f>SUM(C11,F11,I11,L11,O11,R11,U11,X11,AA11,AD11,AG11,AJ11)</f>
        <v>0</v>
      </c>
      <c r="AN11" s="5">
        <f t="shared" si="1"/>
        <v>-2600</v>
      </c>
    </row>
    <row r="12" spans="1:40" x14ac:dyDescent="0.2">
      <c r="A12" s="4" t="s">
        <v>7</v>
      </c>
      <c r="B12" s="5">
        <v>35.322548818155425</v>
      </c>
      <c r="C12" s="5"/>
      <c r="D12" s="5">
        <f t="shared" si="0"/>
        <v>-35.322548818155425</v>
      </c>
      <c r="E12" s="5">
        <v>31.682673020283957</v>
      </c>
      <c r="F12" s="5"/>
      <c r="G12" s="5"/>
      <c r="H12" s="5">
        <v>31.02427616708578</v>
      </c>
      <c r="I12" s="5"/>
      <c r="J12" s="5"/>
      <c r="K12" s="5">
        <v>37.100534251802848</v>
      </c>
      <c r="L12" s="5"/>
      <c r="M12" s="5"/>
      <c r="N12" s="5">
        <v>29.863591294109206</v>
      </c>
      <c r="O12" s="5"/>
      <c r="P12" s="5"/>
      <c r="Q12" s="5">
        <v>22.75</v>
      </c>
      <c r="R12" s="5"/>
      <c r="S12" s="5"/>
      <c r="T12" s="5">
        <v>22.912610038584848</v>
      </c>
      <c r="U12" s="5"/>
      <c r="V12" s="5"/>
      <c r="W12" s="5">
        <v>17.799831700897265</v>
      </c>
      <c r="X12" s="5"/>
      <c r="Y12" s="5"/>
      <c r="Z12" s="5">
        <v>28.71146814874248</v>
      </c>
      <c r="AA12" s="5"/>
      <c r="AB12" s="5"/>
      <c r="AC12" s="5">
        <v>29.750000000000004</v>
      </c>
      <c r="AD12" s="5"/>
      <c r="AE12" s="5"/>
      <c r="AF12" s="5">
        <v>28.082466560338162</v>
      </c>
      <c r="AG12" s="5"/>
      <c r="AH12" s="5"/>
      <c r="AI12" s="5">
        <v>35</v>
      </c>
      <c r="AJ12" s="5"/>
      <c r="AK12" s="5"/>
      <c r="AL12" s="6">
        <f>SUM(B12,E12,H12,K12,N12,Q12,T12,W12,Z12,AC12,AF12,AI12)</f>
        <v>350</v>
      </c>
      <c r="AM12" s="6">
        <f>SUM(C12,F12,I12,L12,O12,R12,U12,X12,AA12,AD12,AG12,AJ12)</f>
        <v>0</v>
      </c>
      <c r="AN12" s="5">
        <f t="shared" si="1"/>
        <v>-350</v>
      </c>
    </row>
    <row r="13" spans="1:40" x14ac:dyDescent="0.2">
      <c r="A13" s="4" t="s">
        <v>13</v>
      </c>
      <c r="B13" s="5">
        <v>16.366150027560607</v>
      </c>
      <c r="C13" s="5"/>
      <c r="D13" s="5">
        <f t="shared" si="0"/>
        <v>-16.366150027560607</v>
      </c>
      <c r="E13" s="5">
        <v>12.714165500640902</v>
      </c>
      <c r="F13" s="5"/>
      <c r="G13" s="5"/>
      <c r="H13" s="5">
        <v>22.630480728774256</v>
      </c>
      <c r="I13" s="5"/>
      <c r="J13" s="5"/>
      <c r="K13" s="5">
        <v>25.230392012968164</v>
      </c>
      <c r="L13" s="5"/>
      <c r="M13" s="5"/>
      <c r="N13" s="5">
        <v>22.160197262204129</v>
      </c>
      <c r="O13" s="5"/>
      <c r="P13" s="5"/>
      <c r="Q13" s="5">
        <v>21.331136638649433</v>
      </c>
      <c r="R13" s="5"/>
      <c r="S13" s="5"/>
      <c r="T13" s="5">
        <v>26.500381608430608</v>
      </c>
      <c r="U13" s="5"/>
      <c r="V13" s="5"/>
      <c r="W13" s="5">
        <v>20.508191534816056</v>
      </c>
      <c r="X13" s="5"/>
      <c r="Y13" s="5"/>
      <c r="Z13" s="5">
        <v>20.058904685955831</v>
      </c>
      <c r="AA13" s="5"/>
      <c r="AB13" s="5"/>
      <c r="AC13" s="5">
        <v>25</v>
      </c>
      <c r="AD13" s="5"/>
      <c r="AE13" s="5"/>
      <c r="AF13" s="5">
        <v>16.25</v>
      </c>
      <c r="AG13" s="5"/>
      <c r="AH13" s="5"/>
      <c r="AI13" s="5">
        <v>21.25</v>
      </c>
      <c r="AJ13" s="5"/>
      <c r="AK13" s="5"/>
      <c r="AL13" s="6">
        <f>SUM(B13,E13,H13,K13,N13,Q13,T13,W13,Z13,AC13,AF13,AI13)</f>
        <v>250.00000000000003</v>
      </c>
      <c r="AM13" s="6">
        <f>SUM(C13,F13,I13,L13,O13,R13,U13,X13,AA13,AD13,AG13,AJ13)</f>
        <v>0</v>
      </c>
      <c r="AN13" s="5">
        <f t="shared" si="1"/>
        <v>-250.00000000000003</v>
      </c>
    </row>
    <row r="14" spans="1:40" x14ac:dyDescent="0.2">
      <c r="A14" s="4" t="s">
        <v>15</v>
      </c>
      <c r="B14" s="5">
        <v>55</v>
      </c>
      <c r="C14" s="5">
        <v>59.17</v>
      </c>
      <c r="D14" s="5">
        <f t="shared" si="0"/>
        <v>4.1700000000000017</v>
      </c>
      <c r="E14" s="5">
        <v>61</v>
      </c>
      <c r="F14" s="5">
        <v>51</v>
      </c>
      <c r="G14" s="5"/>
      <c r="H14" s="5">
        <v>85</v>
      </c>
      <c r="I14" s="5"/>
      <c r="J14" s="5"/>
      <c r="K14" s="5">
        <v>158</v>
      </c>
      <c r="L14" s="5"/>
      <c r="M14" s="5"/>
      <c r="N14" s="5">
        <v>190</v>
      </c>
      <c r="O14" s="5"/>
      <c r="P14" s="5"/>
      <c r="Q14" s="5">
        <v>166</v>
      </c>
      <c r="R14" s="5"/>
      <c r="S14" s="5"/>
      <c r="T14" s="5">
        <v>215</v>
      </c>
      <c r="U14" s="5"/>
      <c r="V14" s="5"/>
      <c r="W14" s="5">
        <v>180.10830324909745</v>
      </c>
      <c r="X14" s="5"/>
      <c r="Y14" s="5"/>
      <c r="Z14" s="5">
        <v>140.1227436823105</v>
      </c>
      <c r="AA14" s="5"/>
      <c r="AB14" s="5"/>
      <c r="AC14" s="5">
        <v>240.77978339350176</v>
      </c>
      <c r="AD14" s="5"/>
      <c r="AE14" s="5"/>
      <c r="AF14" s="5">
        <v>135.42238267148014</v>
      </c>
      <c r="AG14" s="5"/>
      <c r="AH14" s="5"/>
      <c r="AI14" s="5">
        <v>173.2851985559567</v>
      </c>
      <c r="AJ14" s="5"/>
      <c r="AK14" s="5"/>
      <c r="AL14" s="6">
        <f>SUM(B14,E14,H14,K14,N14,Q14,T14,W14,Z14,AC14,AF14,AI14)</f>
        <v>1799.7184115523464</v>
      </c>
      <c r="AM14" s="6">
        <f>SUM(C14,F14,I14,L14,O14,R14,U14,X14,AA14,AD14,AG14,AJ14)</f>
        <v>110.17</v>
      </c>
      <c r="AN14" s="5">
        <f t="shared" si="1"/>
        <v>-1689.5484115523464</v>
      </c>
    </row>
    <row r="15" spans="1:40" x14ac:dyDescent="0.2">
      <c r="A15" s="4" t="s">
        <v>16</v>
      </c>
      <c r="B15" s="5">
        <v>0</v>
      </c>
      <c r="C15" s="5"/>
      <c r="D15" s="5">
        <f t="shared" si="0"/>
        <v>0</v>
      </c>
      <c r="E15" s="5">
        <v>0</v>
      </c>
      <c r="F15" s="5"/>
      <c r="G15" s="5"/>
      <c r="H15" s="5">
        <v>0</v>
      </c>
      <c r="I15" s="5"/>
      <c r="J15" s="5"/>
      <c r="K15" s="5">
        <v>0</v>
      </c>
      <c r="L15" s="5"/>
      <c r="M15" s="5"/>
      <c r="N15" s="5">
        <v>32</v>
      </c>
      <c r="O15" s="5"/>
      <c r="P15" s="5"/>
      <c r="Q15" s="5">
        <v>36</v>
      </c>
      <c r="R15" s="5"/>
      <c r="S15" s="5"/>
      <c r="T15" s="5">
        <v>48</v>
      </c>
      <c r="U15" s="5"/>
      <c r="V15" s="5"/>
      <c r="W15" s="5">
        <v>36</v>
      </c>
      <c r="X15" s="5"/>
      <c r="Y15" s="5"/>
      <c r="Z15" s="5">
        <v>35</v>
      </c>
      <c r="AA15" s="5"/>
      <c r="AB15" s="5"/>
      <c r="AC15" s="5">
        <v>41</v>
      </c>
      <c r="AD15" s="5"/>
      <c r="AE15" s="5"/>
      <c r="AF15" s="5">
        <v>35</v>
      </c>
      <c r="AG15" s="5"/>
      <c r="AH15" s="5"/>
      <c r="AI15" s="5">
        <v>37</v>
      </c>
      <c r="AJ15" s="5"/>
      <c r="AK15" s="5"/>
      <c r="AL15" s="6">
        <f>SUM(B15,E15,H15,K15,N15,Q15,T15,W15,Z15,AC15,AF15,AI15)</f>
        <v>300</v>
      </c>
      <c r="AM15" s="6">
        <f>SUM(C15,F15,I15,L15,O15,R15,U15,X15,AA15,AD15,AG15,AJ15)</f>
        <v>0</v>
      </c>
      <c r="AN15" s="5">
        <f t="shared" si="1"/>
        <v>-300</v>
      </c>
    </row>
    <row r="16" spans="1:40" x14ac:dyDescent="0.2">
      <c r="A16" s="4" t="s">
        <v>10</v>
      </c>
      <c r="B16" s="5">
        <v>32.732300055121215</v>
      </c>
      <c r="C16" s="5"/>
      <c r="D16" s="5">
        <f t="shared" si="0"/>
        <v>-32.732300055121215</v>
      </c>
      <c r="E16" s="5">
        <v>25.428331001281805</v>
      </c>
      <c r="F16" s="5"/>
      <c r="G16" s="5"/>
      <c r="H16" s="5">
        <v>45.260961457548511</v>
      </c>
      <c r="I16" s="5"/>
      <c r="J16" s="5"/>
      <c r="K16" s="5">
        <v>50.460784025936327</v>
      </c>
      <c r="L16" s="5"/>
      <c r="M16" s="5"/>
      <c r="N16" s="5">
        <v>44.320394524408258</v>
      </c>
      <c r="O16" s="5"/>
      <c r="P16" s="5"/>
      <c r="Q16" s="5">
        <v>42.662273277298866</v>
      </c>
      <c r="R16" s="5"/>
      <c r="S16" s="5"/>
      <c r="T16" s="5">
        <v>53.000763216861216</v>
      </c>
      <c r="U16" s="5"/>
      <c r="V16" s="5"/>
      <c r="W16" s="5">
        <v>41.016383069632113</v>
      </c>
      <c r="X16" s="5"/>
      <c r="Y16" s="5"/>
      <c r="Z16" s="5">
        <v>40.117809371911662</v>
      </c>
      <c r="AA16" s="5"/>
      <c r="AB16" s="5"/>
      <c r="AC16" s="5">
        <v>50</v>
      </c>
      <c r="AD16" s="5"/>
      <c r="AE16" s="5"/>
      <c r="AF16" s="5">
        <v>32.5</v>
      </c>
      <c r="AG16" s="5"/>
      <c r="AH16" s="5"/>
      <c r="AI16" s="5">
        <v>42.5</v>
      </c>
      <c r="AJ16" s="5"/>
      <c r="AK16" s="5"/>
      <c r="AL16" s="6">
        <f>SUM(B16,E16,H16,K16,N16,Q16,T16,W16,Z16,AC16,AF16,AI16)</f>
        <v>500.00000000000006</v>
      </c>
      <c r="AM16" s="6">
        <f>SUM(C16,F16,I16,L16,O16,R16,U16,X16,AA16,AD16,AG16,AJ16)</f>
        <v>0</v>
      </c>
      <c r="AN16" s="5">
        <f t="shared" si="1"/>
        <v>-500.00000000000006</v>
      </c>
    </row>
    <row r="17" spans="1:40" x14ac:dyDescent="0.2">
      <c r="A17" s="4" t="s">
        <v>12</v>
      </c>
      <c r="B17" s="5">
        <v>32.732300055121215</v>
      </c>
      <c r="C17" s="5"/>
      <c r="D17" s="5">
        <f t="shared" si="0"/>
        <v>-32.732300055121215</v>
      </c>
      <c r="E17" s="5">
        <v>25.428331001281805</v>
      </c>
      <c r="F17" s="5"/>
      <c r="G17" s="5"/>
      <c r="H17" s="5">
        <v>45.260961457548511</v>
      </c>
      <c r="I17" s="5"/>
      <c r="J17" s="5"/>
      <c r="K17" s="5">
        <v>50.460784025936327</v>
      </c>
      <c r="L17" s="5"/>
      <c r="M17" s="5"/>
      <c r="N17" s="5">
        <v>44.320394524408258</v>
      </c>
      <c r="O17" s="5"/>
      <c r="P17" s="5"/>
      <c r="Q17" s="5">
        <v>42.662273277298866</v>
      </c>
      <c r="R17" s="5"/>
      <c r="S17" s="5"/>
      <c r="T17" s="5">
        <v>53.000763216861216</v>
      </c>
      <c r="U17" s="5"/>
      <c r="V17" s="5"/>
      <c r="W17" s="5">
        <v>41.016383069632113</v>
      </c>
      <c r="X17" s="5"/>
      <c r="Y17" s="5"/>
      <c r="Z17" s="5">
        <v>40.117809371911662</v>
      </c>
      <c r="AA17" s="5"/>
      <c r="AB17" s="5"/>
      <c r="AC17" s="5">
        <v>50</v>
      </c>
      <c r="AD17" s="5"/>
      <c r="AE17" s="5"/>
      <c r="AF17" s="5">
        <v>32.5</v>
      </c>
      <c r="AG17" s="5"/>
      <c r="AH17" s="5"/>
      <c r="AI17" s="5">
        <v>42.5</v>
      </c>
      <c r="AJ17" s="5"/>
      <c r="AK17" s="5"/>
      <c r="AL17" s="6">
        <f>SUM(B17,E17,H17,K17,N17,Q17,T17,W17,Z17,AC17,AF17,AI17)</f>
        <v>500.00000000000006</v>
      </c>
      <c r="AM17" s="6">
        <f>SUM(C17,F17,I17,L17,O17,R17,U17,X17,AA17,AD17,AG17,AJ17)</f>
        <v>0</v>
      </c>
      <c r="AN17" s="5">
        <f t="shared" si="1"/>
        <v>-500.00000000000006</v>
      </c>
    </row>
    <row r="18" spans="1:40" x14ac:dyDescent="0.2">
      <c r="A18" s="4" t="s">
        <v>2</v>
      </c>
      <c r="B18" s="7">
        <v>183.30088030867879</v>
      </c>
      <c r="C18" s="7"/>
      <c r="D18" s="5">
        <f t="shared" si="0"/>
        <v>-183.30088030867879</v>
      </c>
      <c r="E18" s="7">
        <v>142.39865360717812</v>
      </c>
      <c r="F18" s="7"/>
      <c r="G18" s="7"/>
      <c r="H18" s="7">
        <v>253.46138416227166</v>
      </c>
      <c r="I18" s="7"/>
      <c r="J18" s="7"/>
      <c r="K18" s="7">
        <v>282.5803905452434</v>
      </c>
      <c r="L18" s="7"/>
      <c r="M18" s="7"/>
      <c r="N18" s="7">
        <v>248.19420933668624</v>
      </c>
      <c r="O18" s="7"/>
      <c r="P18" s="7"/>
      <c r="Q18" s="7">
        <v>238.90873035287365</v>
      </c>
      <c r="R18" s="7"/>
      <c r="S18" s="7"/>
      <c r="T18" s="7">
        <v>296.80427401442279</v>
      </c>
      <c r="U18" s="7"/>
      <c r="V18" s="7"/>
      <c r="W18" s="7">
        <v>229.69174518993984</v>
      </c>
      <c r="X18" s="7"/>
      <c r="Y18" s="7"/>
      <c r="Z18" s="7">
        <v>224.65973248270529</v>
      </c>
      <c r="AA18" s="7"/>
      <c r="AB18" s="7"/>
      <c r="AC18" s="7">
        <v>280</v>
      </c>
      <c r="AD18" s="7"/>
      <c r="AE18" s="7"/>
      <c r="AF18" s="7">
        <v>182</v>
      </c>
      <c r="AG18" s="7"/>
      <c r="AH18" s="7"/>
      <c r="AI18" s="7">
        <v>238.00000000000003</v>
      </c>
      <c r="AJ18" s="7"/>
      <c r="AK18" s="5"/>
      <c r="AL18" s="6">
        <f>SUM(B18,E18,H18,K18,N18,Q18,T18,W18,Z18,AC18,AF18,AI18)</f>
        <v>2800</v>
      </c>
      <c r="AM18" s="6">
        <f>SUM(C18,F18,I18,L18,O18,R18,U18,X18,AA18,AD18,AG18,AJ18)</f>
        <v>0</v>
      </c>
      <c r="AN18" s="5">
        <f t="shared" si="1"/>
        <v>-2800</v>
      </c>
    </row>
    <row r="19" spans="1:40" x14ac:dyDescent="0.2">
      <c r="A19" s="8" t="s">
        <v>8</v>
      </c>
      <c r="B19" s="9">
        <f>SUM(B4:B18)</f>
        <v>912.53350163243579</v>
      </c>
      <c r="C19" s="17">
        <f t="shared" ref="C19:AM19" si="2">SUM(C4:C18)</f>
        <v>59.17</v>
      </c>
      <c r="D19" s="17"/>
      <c r="E19" s="9">
        <f t="shared" si="2"/>
        <v>749.12109844519</v>
      </c>
      <c r="F19" s="17">
        <f t="shared" si="2"/>
        <v>51</v>
      </c>
      <c r="G19" s="17"/>
      <c r="H19" s="9">
        <f t="shared" si="2"/>
        <v>1182.8073174884294</v>
      </c>
      <c r="I19" s="17">
        <f t="shared" si="2"/>
        <v>0</v>
      </c>
      <c r="J19" s="17"/>
      <c r="K19" s="9">
        <f t="shared" si="2"/>
        <v>1393.092752114339</v>
      </c>
      <c r="L19" s="17">
        <f t="shared" si="2"/>
        <v>0</v>
      </c>
      <c r="M19" s="17"/>
      <c r="N19" s="9">
        <f t="shared" si="2"/>
        <v>1300.3692927197592</v>
      </c>
      <c r="O19" s="17">
        <f t="shared" si="2"/>
        <v>0</v>
      </c>
      <c r="P19" s="17"/>
      <c r="Q19" s="9">
        <f t="shared" si="2"/>
        <v>1214.8715114955462</v>
      </c>
      <c r="R19" s="17">
        <f t="shared" si="2"/>
        <v>0</v>
      </c>
      <c r="S19" s="17"/>
      <c r="T19" s="9">
        <f t="shared" si="2"/>
        <v>1486.5260814032754</v>
      </c>
      <c r="U19" s="17">
        <f t="shared" si="2"/>
        <v>0</v>
      </c>
      <c r="V19" s="17"/>
      <c r="W19" s="9">
        <f t="shared" si="2"/>
        <v>1165.9985355083822</v>
      </c>
      <c r="X19" s="17">
        <f t="shared" si="2"/>
        <v>0</v>
      </c>
      <c r="Y19" s="17"/>
      <c r="Z19" s="9">
        <f t="shared" si="2"/>
        <v>1154.5557470711237</v>
      </c>
      <c r="AA19" s="17">
        <f t="shared" si="2"/>
        <v>0</v>
      </c>
      <c r="AB19" s="17"/>
      <c r="AC19" s="9">
        <f t="shared" si="2"/>
        <v>1472.8297833935017</v>
      </c>
      <c r="AD19" s="17">
        <f t="shared" si="2"/>
        <v>0</v>
      </c>
      <c r="AE19" s="17"/>
      <c r="AF19" s="9">
        <f t="shared" si="2"/>
        <v>993.57759172440626</v>
      </c>
      <c r="AG19" s="17">
        <f t="shared" si="2"/>
        <v>0</v>
      </c>
      <c r="AH19" s="17"/>
      <c r="AI19" s="9">
        <f t="shared" si="2"/>
        <v>1279.7551985559567</v>
      </c>
      <c r="AJ19" s="17">
        <f t="shared" si="2"/>
        <v>0</v>
      </c>
      <c r="AK19" s="17"/>
      <c r="AL19" s="9">
        <f t="shared" si="2"/>
        <v>14306.038411552347</v>
      </c>
      <c r="AM19" s="9">
        <f t="shared" si="2"/>
        <v>110.17</v>
      </c>
      <c r="AN19" s="17"/>
    </row>
    <row r="20" spans="1:40" x14ac:dyDescent="0.2">
      <c r="A20" s="8" t="s">
        <v>9</v>
      </c>
      <c r="B20" s="10">
        <f>B19/$AL$19</f>
        <v>6.378659663709213E-2</v>
      </c>
      <c r="C20" s="10">
        <f>C19/$AM$19</f>
        <v>0.53707905963510938</v>
      </c>
      <c r="D20" s="10"/>
      <c r="E20" s="10">
        <f>E19/$AL$19</f>
        <v>5.2363979243915851E-2</v>
      </c>
      <c r="F20" s="10">
        <f>F19/$AM$19</f>
        <v>0.46292094036489062</v>
      </c>
      <c r="G20" s="10"/>
      <c r="H20" s="10">
        <f t="shared" ref="H20" si="3">H19/$AL$19</f>
        <v>8.2678885898509413E-2</v>
      </c>
      <c r="I20" s="10">
        <f t="shared" ref="I20" si="4">I19/$AM$19</f>
        <v>0</v>
      </c>
      <c r="J20" s="10"/>
      <c r="K20" s="10">
        <f t="shared" ref="K20" si="5">K19/$AL$19</f>
        <v>9.7377954122463084E-2</v>
      </c>
      <c r="L20" s="10">
        <f t="shared" ref="L20" si="6">L19/$AM$19</f>
        <v>0</v>
      </c>
      <c r="M20" s="10"/>
      <c r="N20" s="10">
        <f t="shared" ref="N20" si="7">N19/$AL$19</f>
        <v>9.0896533010123265E-2</v>
      </c>
      <c r="O20" s="10">
        <f t="shared" ref="O20" si="8">O19/$AM$19</f>
        <v>0</v>
      </c>
      <c r="P20" s="10"/>
      <c r="Q20" s="10">
        <f t="shared" ref="Q20" si="9">Q19/$AL$19</f>
        <v>8.4920190799607997E-2</v>
      </c>
      <c r="R20" s="10">
        <f t="shared" ref="R20" si="10">R19/$AM$19</f>
        <v>0</v>
      </c>
      <c r="S20" s="10"/>
      <c r="T20" s="10">
        <f t="shared" ref="T20" si="11">T19/$AL$19</f>
        <v>0.1039089955331647</v>
      </c>
      <c r="U20" s="10">
        <f t="shared" ref="U20" si="12">U19/$AM$19</f>
        <v>0</v>
      </c>
      <c r="V20" s="10"/>
      <c r="W20" s="10">
        <f t="shared" ref="W20" si="13">W19/$AL$19</f>
        <v>8.150394273839083E-2</v>
      </c>
      <c r="X20" s="10">
        <f t="shared" ref="X20" si="14">X19/$AM$19</f>
        <v>0</v>
      </c>
      <c r="Y20" s="10"/>
      <c r="Z20" s="10">
        <f t="shared" ref="Z20" si="15">Z19/$AL$19</f>
        <v>8.0704085495730396E-2</v>
      </c>
      <c r="AA20" s="10">
        <f t="shared" ref="AA20" si="16">AA19/$AM$19</f>
        <v>0</v>
      </c>
      <c r="AB20" s="10"/>
      <c r="AC20" s="10">
        <f t="shared" ref="AC20" si="17">AC19/$AL$19</f>
        <v>0.10295161672459714</v>
      </c>
      <c r="AD20" s="10">
        <f t="shared" ref="AD20" si="18">AD19/$AM$19</f>
        <v>0</v>
      </c>
      <c r="AE20" s="10"/>
      <c r="AF20" s="10">
        <f t="shared" ref="AF20" si="19">AF19/$AL$19</f>
        <v>6.9451623373391544E-2</v>
      </c>
      <c r="AG20" s="10">
        <f t="shared" ref="AG20" si="20">AG19/$AM$19</f>
        <v>0</v>
      </c>
      <c r="AH20" s="10"/>
      <c r="AI20" s="10">
        <f t="shared" ref="AI20" si="21">AI19/$AL$19</f>
        <v>8.9455596423013553E-2</v>
      </c>
      <c r="AJ20" s="10">
        <f t="shared" ref="AJ20" si="22">AJ19/$AM$19</f>
        <v>0</v>
      </c>
      <c r="AK20" s="10"/>
      <c r="AL20" s="11">
        <v>1</v>
      </c>
      <c r="AM20" s="11">
        <f>AM19/AL19</f>
        <v>7.7009439532216006E-3</v>
      </c>
      <c r="AN20" s="10"/>
    </row>
    <row r="21" spans="1:40" customFormat="1" ht="13" x14ac:dyDescent="0.15"/>
    <row r="22" spans="1:40" customFormat="1" ht="13" x14ac:dyDescent="0.15"/>
    <row r="23" spans="1:40" x14ac:dyDescent="0.2">
      <c r="A23"/>
    </row>
    <row r="24" spans="1:40" customFormat="1" ht="13" x14ac:dyDescent="0.15"/>
    <row r="25" spans="1:40" customFormat="1" ht="13" x14ac:dyDescent="0.15"/>
    <row r="26" spans="1:40" customFormat="1" ht="13" x14ac:dyDescent="0.15"/>
    <row r="27" spans="1:40" customFormat="1" ht="13" x14ac:dyDescent="0.15"/>
    <row r="28" spans="1:40" customFormat="1" ht="13" x14ac:dyDescent="0.15"/>
    <row r="29" spans="1:40" customFormat="1" ht="13" x14ac:dyDescent="0.15"/>
    <row r="30" spans="1:40" customFormat="1" ht="13" x14ac:dyDescent="0.15"/>
    <row r="31" spans="1:40" customFormat="1" ht="13" x14ac:dyDescent="0.15"/>
    <row r="32" spans="1:40" customFormat="1" ht="13" x14ac:dyDescent="0.15"/>
    <row r="33" spans="2:39" customFormat="1" ht="13" x14ac:dyDescent="0.15"/>
    <row r="34" spans="2:39" customFormat="1" ht="13" x14ac:dyDescent="0.15"/>
    <row r="35" spans="2:39" customFormat="1" ht="13" x14ac:dyDescent="0.15"/>
    <row r="36" spans="2:39" customFormat="1" ht="13" x14ac:dyDescent="0.15"/>
    <row r="37" spans="2:39" x14ac:dyDescent="0.2">
      <c r="B37" s="2"/>
      <c r="C37" s="2"/>
      <c r="D37" s="2"/>
      <c r="E37"/>
      <c r="F37"/>
      <c r="G37" s="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2:39" x14ac:dyDescent="0.2">
      <c r="E38"/>
      <c r="F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opLeftCell="A2" workbookViewId="0">
      <selection activeCell="AL14" sqref="AL14"/>
    </sheetView>
  </sheetViews>
  <sheetFormatPr baseColWidth="10" defaultColWidth="8.83203125" defaultRowHeight="15" x14ac:dyDescent="0.2"/>
  <cols>
    <col min="1" max="1" width="15.5" style="1" bestFit="1" customWidth="1"/>
    <col min="2" max="7" width="8.83203125" style="1"/>
    <col min="8" max="8" width="9" style="1" bestFit="1" customWidth="1"/>
    <col min="9" max="10" width="9" style="1" customWidth="1"/>
    <col min="11" max="11" width="9" style="1" bestFit="1" customWidth="1"/>
    <col min="12" max="13" width="9" style="1" customWidth="1"/>
    <col min="14" max="14" width="9" style="1" bestFit="1" customWidth="1"/>
    <col min="15" max="16" width="9" style="1" customWidth="1"/>
    <col min="17" max="17" width="9" style="1" bestFit="1" customWidth="1"/>
    <col min="18" max="19" width="9" style="1" customWidth="1"/>
    <col min="20" max="20" width="9" style="1" bestFit="1" customWidth="1"/>
    <col min="21" max="22" width="9" style="1" customWidth="1"/>
    <col min="23" max="23" width="9" style="1" bestFit="1" customWidth="1"/>
    <col min="24" max="25" width="9" style="1" customWidth="1"/>
    <col min="26" max="26" width="9" style="1" bestFit="1" customWidth="1"/>
    <col min="27" max="28" width="9" style="1" customWidth="1"/>
    <col min="29" max="29" width="9" style="1" bestFit="1" customWidth="1"/>
    <col min="30" max="31" width="9" style="1" customWidth="1"/>
    <col min="32" max="32" width="9" style="1" bestFit="1" customWidth="1"/>
    <col min="33" max="34" width="9" style="1" customWidth="1"/>
    <col min="35" max="35" width="9" style="1" bestFit="1" customWidth="1"/>
    <col min="36" max="36" width="9" style="1" customWidth="1"/>
    <col min="37" max="38" width="8.83203125" style="1"/>
    <col min="39" max="39" width="9" style="1" customWidth="1"/>
    <col min="40" max="16384" width="8.83203125" style="1"/>
  </cols>
  <sheetData>
    <row r="1" spans="1:40" ht="16" hidden="1" thickBot="1" x14ac:dyDescent="0.25">
      <c r="A1" s="1" t="s">
        <v>3</v>
      </c>
      <c r="B1" s="2">
        <v>5.3400000000000003E-2</v>
      </c>
      <c r="C1" s="2"/>
      <c r="D1" s="2"/>
      <c r="E1" s="2">
        <v>8.1799999999999998E-2</v>
      </c>
      <c r="F1" s="2"/>
      <c r="G1" s="2"/>
      <c r="H1" s="2">
        <v>7.2300000000000003E-2</v>
      </c>
      <c r="I1" s="2"/>
      <c r="J1" s="2"/>
      <c r="K1" s="2">
        <v>8.0799999999999997E-2</v>
      </c>
      <c r="L1" s="2"/>
      <c r="M1" s="2"/>
      <c r="N1" s="2">
        <v>9.9099999999999994E-2</v>
      </c>
      <c r="O1" s="2"/>
      <c r="P1" s="2"/>
      <c r="Q1" s="2">
        <v>0.1024</v>
      </c>
      <c r="R1" s="2"/>
      <c r="S1" s="2"/>
      <c r="T1" s="2">
        <v>7.17E-2</v>
      </c>
      <c r="U1" s="2"/>
      <c r="V1" s="2"/>
      <c r="W1" s="2">
        <v>6.9099999999999995E-2</v>
      </c>
      <c r="X1" s="2"/>
      <c r="Y1" s="2"/>
      <c r="Z1" s="2">
        <v>6.9099999999999995E-2</v>
      </c>
      <c r="AA1" s="2"/>
      <c r="AB1" s="2"/>
      <c r="AC1" s="3">
        <v>7.1499999999999994E-2</v>
      </c>
      <c r="AD1" s="3"/>
      <c r="AE1" s="3"/>
      <c r="AF1" s="2">
        <v>9.7699999999999995E-2</v>
      </c>
      <c r="AG1" s="2"/>
      <c r="AH1" s="2"/>
      <c r="AI1" s="3">
        <v>0.13109999999999999</v>
      </c>
      <c r="AJ1" s="3"/>
      <c r="AK1" s="3">
        <f>SUM(B1:AI1)</f>
        <v>1</v>
      </c>
      <c r="AL1" s="3">
        <f>SUM(F1:AK1)</f>
        <v>1.8648</v>
      </c>
      <c r="AM1" s="2"/>
    </row>
    <row r="2" spans="1:40" ht="16" thickBot="1" x14ac:dyDescent="0.25">
      <c r="A2" s="12"/>
      <c r="B2" s="14" t="s">
        <v>18</v>
      </c>
      <c r="C2" s="18"/>
      <c r="D2" s="15"/>
      <c r="E2" s="14" t="s">
        <v>19</v>
      </c>
      <c r="F2" s="18"/>
      <c r="G2" s="15"/>
      <c r="H2" s="14" t="s">
        <v>20</v>
      </c>
      <c r="I2" s="18"/>
      <c r="J2" s="15"/>
      <c r="K2" s="14" t="s">
        <v>21</v>
      </c>
      <c r="L2" s="18"/>
      <c r="M2" s="15"/>
      <c r="N2" s="14" t="s">
        <v>22</v>
      </c>
      <c r="O2" s="18"/>
      <c r="P2" s="15"/>
      <c r="Q2" s="14" t="s">
        <v>23</v>
      </c>
      <c r="R2" s="18"/>
      <c r="S2" s="15"/>
      <c r="T2" s="14" t="s">
        <v>24</v>
      </c>
      <c r="U2" s="18"/>
      <c r="V2" s="15"/>
      <c r="W2" s="14" t="s">
        <v>25</v>
      </c>
      <c r="X2" s="18"/>
      <c r="Y2" s="15"/>
      <c r="Z2" s="14" t="s">
        <v>26</v>
      </c>
      <c r="AA2" s="18"/>
      <c r="AB2" s="15"/>
      <c r="AC2" s="14" t="s">
        <v>27</v>
      </c>
      <c r="AD2" s="18"/>
      <c r="AE2" s="15"/>
      <c r="AF2" s="14" t="s">
        <v>28</v>
      </c>
      <c r="AG2" s="18"/>
      <c r="AH2" s="15"/>
      <c r="AI2" s="14" t="s">
        <v>29</v>
      </c>
      <c r="AJ2" s="18"/>
      <c r="AK2" s="15" t="s">
        <v>8</v>
      </c>
      <c r="AL2" s="19" t="s">
        <v>8</v>
      </c>
      <c r="AM2" s="20"/>
      <c r="AN2" s="20"/>
    </row>
    <row r="3" spans="1:40" ht="16" thickBot="1" x14ac:dyDescent="0.25">
      <c r="A3" s="16" t="s">
        <v>17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  <c r="N3" s="13" t="s">
        <v>30</v>
      </c>
      <c r="O3" s="13" t="s">
        <v>31</v>
      </c>
      <c r="P3" s="13" t="s">
        <v>32</v>
      </c>
      <c r="Q3" s="13" t="s">
        <v>30</v>
      </c>
      <c r="R3" s="13" t="s">
        <v>31</v>
      </c>
      <c r="S3" s="13" t="s">
        <v>32</v>
      </c>
      <c r="T3" s="13" t="s">
        <v>30</v>
      </c>
      <c r="U3" s="13" t="s">
        <v>31</v>
      </c>
      <c r="V3" s="13" t="s">
        <v>32</v>
      </c>
      <c r="W3" s="13" t="s">
        <v>30</v>
      </c>
      <c r="X3" s="13" t="s">
        <v>31</v>
      </c>
      <c r="Y3" s="13" t="s">
        <v>32</v>
      </c>
      <c r="Z3" s="13" t="s">
        <v>30</v>
      </c>
      <c r="AA3" s="13" t="s">
        <v>31</v>
      </c>
      <c r="AB3" s="13" t="s">
        <v>32</v>
      </c>
      <c r="AC3" s="13" t="s">
        <v>30</v>
      </c>
      <c r="AD3" s="13" t="s">
        <v>31</v>
      </c>
      <c r="AE3" s="13" t="s">
        <v>32</v>
      </c>
      <c r="AF3" s="13" t="s">
        <v>30</v>
      </c>
      <c r="AG3" s="13" t="s">
        <v>31</v>
      </c>
      <c r="AH3" s="13" t="s">
        <v>32</v>
      </c>
      <c r="AI3" s="13" t="s">
        <v>30</v>
      </c>
      <c r="AJ3" s="13" t="s">
        <v>31</v>
      </c>
      <c r="AK3" s="13" t="s">
        <v>32</v>
      </c>
      <c r="AL3" s="13" t="s">
        <v>30</v>
      </c>
      <c r="AM3" s="13" t="s">
        <v>31</v>
      </c>
      <c r="AN3" s="13" t="s">
        <v>32</v>
      </c>
    </row>
    <row r="4" spans="1:40" x14ac:dyDescent="0.2">
      <c r="A4" s="4" t="s">
        <v>3</v>
      </c>
      <c r="B4" s="5">
        <v>19</v>
      </c>
      <c r="C4" s="5"/>
      <c r="D4" s="5">
        <f>C4-B4</f>
        <v>-19</v>
      </c>
      <c r="E4" s="5">
        <v>16.36</v>
      </c>
      <c r="F4" s="5"/>
      <c r="G4" s="5"/>
      <c r="H4" s="5">
        <v>14.46</v>
      </c>
      <c r="I4" s="5"/>
      <c r="J4" s="5"/>
      <c r="K4" s="5">
        <v>16.16</v>
      </c>
      <c r="L4" s="5"/>
      <c r="M4" s="5"/>
      <c r="N4" s="5">
        <v>19.82</v>
      </c>
      <c r="O4" s="5"/>
      <c r="P4" s="5"/>
      <c r="Q4" s="5">
        <v>20.48</v>
      </c>
      <c r="R4" s="5"/>
      <c r="S4" s="5"/>
      <c r="T4" s="5">
        <v>14.34</v>
      </c>
      <c r="U4" s="5"/>
      <c r="V4" s="5"/>
      <c r="W4" s="5">
        <v>13.819999999999999</v>
      </c>
      <c r="X4" s="5"/>
      <c r="Y4" s="5"/>
      <c r="Z4" s="5">
        <v>13.819999999999999</v>
      </c>
      <c r="AA4" s="5"/>
      <c r="AB4" s="5"/>
      <c r="AC4" s="5">
        <v>14.299999999999999</v>
      </c>
      <c r="AD4" s="5"/>
      <c r="AE4" s="5"/>
      <c r="AF4" s="5">
        <v>19.54</v>
      </c>
      <c r="AG4" s="5"/>
      <c r="AH4" s="5"/>
      <c r="AI4" s="5">
        <v>26.22</v>
      </c>
      <c r="AJ4" s="5"/>
      <c r="AK4" s="5"/>
      <c r="AL4" s="6">
        <f>SUM(B4,E4,H4,K4,N4,Q4,T4,W4,Z4,AC4,AF4,AI4)</f>
        <v>208.32000000000002</v>
      </c>
      <c r="AM4" s="6">
        <f>SUM(C4,F4,I4,L4,O4,R4,U4,X4,AA4,AD4,AG4,AJ4)</f>
        <v>0</v>
      </c>
      <c r="AN4" s="5">
        <f>AM4-AL4</f>
        <v>-208.32000000000002</v>
      </c>
    </row>
    <row r="5" spans="1:40" x14ac:dyDescent="0.2">
      <c r="A5" s="4" t="s">
        <v>0</v>
      </c>
      <c r="B5" s="5">
        <v>98.19690016536363</v>
      </c>
      <c r="C5" s="5"/>
      <c r="D5" s="5">
        <f t="shared" ref="D5:D18" si="0">C5-B5</f>
        <v>-98.19690016536363</v>
      </c>
      <c r="E5" s="5">
        <v>76.284993003845415</v>
      </c>
      <c r="F5" s="5"/>
      <c r="G5" s="5"/>
      <c r="H5" s="5">
        <v>135.78288437264553</v>
      </c>
      <c r="I5" s="5"/>
      <c r="J5" s="5"/>
      <c r="K5" s="5">
        <v>151.38235207780897</v>
      </c>
      <c r="L5" s="5"/>
      <c r="M5" s="5"/>
      <c r="N5" s="5">
        <v>132.96118357322479</v>
      </c>
      <c r="O5" s="5"/>
      <c r="P5" s="5"/>
      <c r="Q5" s="5">
        <v>127.9868198318966</v>
      </c>
      <c r="R5" s="5"/>
      <c r="S5" s="5"/>
      <c r="T5" s="5">
        <v>159.00228965058363</v>
      </c>
      <c r="U5" s="5"/>
      <c r="V5" s="5"/>
      <c r="W5" s="5">
        <v>123.04914920889635</v>
      </c>
      <c r="X5" s="5"/>
      <c r="Y5" s="5"/>
      <c r="Z5" s="5">
        <v>120.35342811573497</v>
      </c>
      <c r="AA5" s="5"/>
      <c r="AB5" s="5"/>
      <c r="AC5" s="5">
        <v>150</v>
      </c>
      <c r="AD5" s="5"/>
      <c r="AE5" s="5"/>
      <c r="AF5" s="5">
        <v>97.5</v>
      </c>
      <c r="AG5" s="5"/>
      <c r="AH5" s="5"/>
      <c r="AI5" s="5">
        <v>127.50000000000001</v>
      </c>
      <c r="AJ5" s="5"/>
      <c r="AK5" s="5"/>
      <c r="AL5" s="6">
        <f>SUM(B5,E5,H5,K5,N5,Q5,T5,W5,Z5,AC5,AF5,AI5)</f>
        <v>1499.9999999999998</v>
      </c>
      <c r="AM5" s="6">
        <f>SUM(C5,F5,I5,L5,O5,R5,U5,X5,AA5,AD5,AG5,AJ5)</f>
        <v>0</v>
      </c>
      <c r="AN5" s="5">
        <f t="shared" ref="AN5:AN18" si="1">AM5-AL5</f>
        <v>-1499.9999999999998</v>
      </c>
    </row>
    <row r="6" spans="1:40" x14ac:dyDescent="0.2">
      <c r="A6" s="4" t="s">
        <v>11</v>
      </c>
      <c r="B6" s="5">
        <v>19.639380033072726</v>
      </c>
      <c r="C6" s="5"/>
      <c r="D6" s="5">
        <f t="shared" si="0"/>
        <v>-19.639380033072726</v>
      </c>
      <c r="E6" s="5">
        <v>15.256998600769084</v>
      </c>
      <c r="F6" s="5"/>
      <c r="G6" s="5"/>
      <c r="H6" s="5">
        <v>27.156576874529105</v>
      </c>
      <c r="I6" s="5"/>
      <c r="J6" s="5"/>
      <c r="K6" s="5">
        <v>30.276470415561793</v>
      </c>
      <c r="L6" s="5"/>
      <c r="M6" s="5"/>
      <c r="N6" s="5">
        <v>26.592236714644955</v>
      </c>
      <c r="O6" s="5"/>
      <c r="P6" s="5"/>
      <c r="Q6" s="5">
        <v>25.597363966379319</v>
      </c>
      <c r="R6" s="5"/>
      <c r="S6" s="5"/>
      <c r="T6" s="5">
        <v>31.800457930116728</v>
      </c>
      <c r="U6" s="5"/>
      <c r="V6" s="5"/>
      <c r="W6" s="5">
        <v>24.60982984177927</v>
      </c>
      <c r="X6" s="5"/>
      <c r="Y6" s="5"/>
      <c r="Z6" s="5">
        <v>24.070685623146996</v>
      </c>
      <c r="AA6" s="5"/>
      <c r="AB6" s="5"/>
      <c r="AC6" s="5">
        <v>30</v>
      </c>
      <c r="AD6" s="5"/>
      <c r="AE6" s="5"/>
      <c r="AF6" s="5">
        <v>19.5</v>
      </c>
      <c r="AG6" s="5"/>
      <c r="AH6" s="5"/>
      <c r="AI6" s="5">
        <v>25.500000000000004</v>
      </c>
      <c r="AJ6" s="5"/>
      <c r="AK6" s="5"/>
      <c r="AL6" s="6">
        <f>SUM(B6,E6,H6,K6,N6,Q6,T6,W6,Z6,AC6,AF6,AI6)</f>
        <v>300</v>
      </c>
      <c r="AM6" s="6">
        <f>SUM(C6,F6,I6,L6,O6,R6,U6,X6,AA6,AD6,AG6,AJ6)</f>
        <v>0</v>
      </c>
      <c r="AN6" s="5">
        <f t="shared" si="1"/>
        <v>-300</v>
      </c>
    </row>
    <row r="7" spans="1:40" x14ac:dyDescent="0.2">
      <c r="A7" s="4" t="s">
        <v>4</v>
      </c>
      <c r="B7" s="5">
        <v>121.10588166224717</v>
      </c>
      <c r="C7" s="5"/>
      <c r="D7" s="5">
        <f t="shared" si="0"/>
        <v>-121.10588166224717</v>
      </c>
      <c r="E7" s="5">
        <v>108.62630749811642</v>
      </c>
      <c r="F7" s="5"/>
      <c r="G7" s="5"/>
      <c r="H7" s="5">
        <v>106.36894685857982</v>
      </c>
      <c r="I7" s="5"/>
      <c r="J7" s="5"/>
      <c r="K7" s="5">
        <v>127.20183172046691</v>
      </c>
      <c r="L7" s="5"/>
      <c r="M7" s="5"/>
      <c r="N7" s="5">
        <v>102.38945586551728</v>
      </c>
      <c r="O7" s="5"/>
      <c r="P7" s="5"/>
      <c r="Q7" s="5">
        <v>78</v>
      </c>
      <c r="R7" s="5"/>
      <c r="S7" s="5"/>
      <c r="T7" s="5">
        <v>78.557520132290904</v>
      </c>
      <c r="U7" s="5"/>
      <c r="V7" s="5"/>
      <c r="W7" s="5">
        <v>61.027994403076335</v>
      </c>
      <c r="X7" s="5"/>
      <c r="Y7" s="5"/>
      <c r="Z7" s="5">
        <v>98.439319367117079</v>
      </c>
      <c r="AA7" s="5"/>
      <c r="AB7" s="5"/>
      <c r="AC7" s="5">
        <v>102.00000000000001</v>
      </c>
      <c r="AD7" s="5"/>
      <c r="AE7" s="5"/>
      <c r="AF7" s="5">
        <v>96.282742492587985</v>
      </c>
      <c r="AG7" s="5"/>
      <c r="AH7" s="5"/>
      <c r="AI7" s="5">
        <v>120</v>
      </c>
      <c r="AJ7" s="5"/>
      <c r="AK7" s="5"/>
      <c r="AL7" s="6">
        <f>SUM(B7,E7,H7,K7,N7,Q7,T7,W7,Z7,AC7,AF7,AI7)</f>
        <v>1199.9999999999998</v>
      </c>
      <c r="AM7" s="6">
        <f>SUM(C7,F7,I7,L7,O7,R7,U7,X7,AA7,AD7,AG7,AJ7)</f>
        <v>0</v>
      </c>
      <c r="AN7" s="5">
        <f t="shared" si="1"/>
        <v>-1199.9999999999998</v>
      </c>
    </row>
    <row r="8" spans="1:40" x14ac:dyDescent="0.2">
      <c r="A8" s="4" t="s">
        <v>5</v>
      </c>
      <c r="B8" s="5">
        <v>65.464600110242429</v>
      </c>
      <c r="C8" s="5"/>
      <c r="D8" s="5">
        <f t="shared" si="0"/>
        <v>-65.464600110242429</v>
      </c>
      <c r="E8" s="5">
        <v>50.85666200256361</v>
      </c>
      <c r="F8" s="5"/>
      <c r="G8" s="5"/>
      <c r="H8" s="5">
        <v>90.521922915097022</v>
      </c>
      <c r="I8" s="5"/>
      <c r="J8" s="5"/>
      <c r="K8" s="5">
        <v>100.92156805187265</v>
      </c>
      <c r="L8" s="5"/>
      <c r="M8" s="5"/>
      <c r="N8" s="5">
        <v>88.640789048816515</v>
      </c>
      <c r="O8" s="5"/>
      <c r="P8" s="5"/>
      <c r="Q8" s="5">
        <v>85.324546554597731</v>
      </c>
      <c r="R8" s="5"/>
      <c r="S8" s="5"/>
      <c r="T8" s="5">
        <v>106.00152643372243</v>
      </c>
      <c r="U8" s="5"/>
      <c r="V8" s="5"/>
      <c r="W8" s="5">
        <v>82.032766139264226</v>
      </c>
      <c r="X8" s="5"/>
      <c r="Y8" s="5"/>
      <c r="Z8" s="5">
        <v>80.235618743823323</v>
      </c>
      <c r="AA8" s="5"/>
      <c r="AB8" s="5"/>
      <c r="AC8" s="5">
        <v>100</v>
      </c>
      <c r="AD8" s="5"/>
      <c r="AE8" s="5"/>
      <c r="AF8" s="5">
        <v>65</v>
      </c>
      <c r="AG8" s="5"/>
      <c r="AH8" s="5"/>
      <c r="AI8" s="5">
        <v>85</v>
      </c>
      <c r="AJ8" s="5"/>
      <c r="AK8" s="5"/>
      <c r="AL8" s="6">
        <f>SUM(B8,E8,H8,K8,N8,Q8,T8,W8,Z8,AC8,AF8,AI8)</f>
        <v>1000.0000000000001</v>
      </c>
      <c r="AM8" s="6">
        <f>SUM(C8,F8,I8,L8,O8,R8,U8,X8,AA8,AD8,AG8,AJ8)</f>
        <v>0</v>
      </c>
      <c r="AN8" s="5">
        <f t="shared" si="1"/>
        <v>-1000.0000000000001</v>
      </c>
    </row>
    <row r="9" spans="1:40" x14ac:dyDescent="0.2">
      <c r="A9" s="4" t="s">
        <v>6</v>
      </c>
      <c r="B9" s="5">
        <v>26.18584004409697</v>
      </c>
      <c r="C9" s="5"/>
      <c r="D9" s="5">
        <f t="shared" si="0"/>
        <v>-26.18584004409697</v>
      </c>
      <c r="E9" s="5">
        <v>20.342664801025446</v>
      </c>
      <c r="F9" s="5"/>
      <c r="G9" s="5"/>
      <c r="H9" s="5">
        <v>36.208769166038806</v>
      </c>
      <c r="I9" s="5"/>
      <c r="J9" s="5"/>
      <c r="K9" s="5">
        <v>40.368627220749062</v>
      </c>
      <c r="L9" s="5"/>
      <c r="M9" s="5"/>
      <c r="N9" s="5">
        <v>35.456315619526606</v>
      </c>
      <c r="O9" s="5"/>
      <c r="P9" s="5"/>
      <c r="Q9" s="5">
        <v>34.129818621839092</v>
      </c>
      <c r="R9" s="5"/>
      <c r="S9" s="5"/>
      <c r="T9" s="5">
        <v>42.400610573488976</v>
      </c>
      <c r="U9" s="5"/>
      <c r="V9" s="5"/>
      <c r="W9" s="5">
        <v>32.813106455705693</v>
      </c>
      <c r="X9" s="5"/>
      <c r="Y9" s="5"/>
      <c r="Z9" s="5">
        <v>32.094247497529324</v>
      </c>
      <c r="AA9" s="5"/>
      <c r="AB9" s="5"/>
      <c r="AC9" s="5">
        <v>40</v>
      </c>
      <c r="AD9" s="5"/>
      <c r="AE9" s="5"/>
      <c r="AF9" s="5">
        <v>26</v>
      </c>
      <c r="AG9" s="5"/>
      <c r="AH9" s="5"/>
      <c r="AI9" s="5">
        <v>34</v>
      </c>
      <c r="AJ9" s="5"/>
      <c r="AK9" s="5"/>
      <c r="AL9" s="6">
        <f>SUM(B9,E9,H9,K9,N9,Q9,T9,W9,Z9,AC9,AF9,AI9)</f>
        <v>400</v>
      </c>
      <c r="AM9" s="6">
        <f>SUM(C9,F9,I9,L9,O9,R9,U9,X9,AA9,AD9,AG9,AJ9)</f>
        <v>0</v>
      </c>
      <c r="AN9" s="5">
        <f t="shared" si="1"/>
        <v>-400</v>
      </c>
    </row>
    <row r="10" spans="1:40" x14ac:dyDescent="0.2">
      <c r="A10" s="4" t="s">
        <v>14</v>
      </c>
      <c r="B10" s="5">
        <v>39.278760066145452</v>
      </c>
      <c r="C10" s="5"/>
      <c r="D10" s="5">
        <f t="shared" si="0"/>
        <v>-39.278760066145452</v>
      </c>
      <c r="E10" s="5">
        <v>30.513997201538167</v>
      </c>
      <c r="F10" s="5"/>
      <c r="G10" s="5"/>
      <c r="H10" s="5">
        <v>54.313153749058209</v>
      </c>
      <c r="I10" s="5"/>
      <c r="J10" s="5"/>
      <c r="K10" s="5">
        <v>60.552940831123585</v>
      </c>
      <c r="L10" s="5"/>
      <c r="M10" s="5"/>
      <c r="N10" s="5">
        <v>53.184473429289909</v>
      </c>
      <c r="O10" s="5"/>
      <c r="P10" s="5"/>
      <c r="Q10" s="5">
        <v>51.194727932758639</v>
      </c>
      <c r="R10" s="5"/>
      <c r="S10" s="5"/>
      <c r="T10" s="5">
        <v>63.600915860233457</v>
      </c>
      <c r="U10" s="5"/>
      <c r="V10" s="5"/>
      <c r="W10" s="5">
        <v>49.21965968355854</v>
      </c>
      <c r="X10" s="5"/>
      <c r="Y10" s="5"/>
      <c r="Z10" s="5">
        <v>48.141371246293993</v>
      </c>
      <c r="AA10" s="5"/>
      <c r="AB10" s="5"/>
      <c r="AC10" s="5">
        <v>60</v>
      </c>
      <c r="AD10" s="5"/>
      <c r="AE10" s="5"/>
      <c r="AF10" s="5">
        <v>39</v>
      </c>
      <c r="AG10" s="5"/>
      <c r="AH10" s="5"/>
      <c r="AI10" s="5">
        <v>51.000000000000007</v>
      </c>
      <c r="AJ10" s="5"/>
      <c r="AK10" s="5"/>
      <c r="AL10" s="6">
        <f>SUM(B10,E10,H10,K10,N10,Q10,T10,W10,Z10,AC10,AF10,AI10)</f>
        <v>600</v>
      </c>
      <c r="AM10" s="6">
        <f>SUM(C10,F10,I10,L10,O10,R10,U10,X10,AA10,AD10,AG10,AJ10)</f>
        <v>0</v>
      </c>
      <c r="AN10" s="5">
        <f t="shared" si="1"/>
        <v>-600</v>
      </c>
    </row>
    <row r="11" spans="1:40" x14ac:dyDescent="0.2">
      <c r="A11" s="4" t="s">
        <v>1</v>
      </c>
      <c r="B11" s="5">
        <v>170.20796028663031</v>
      </c>
      <c r="C11" s="5"/>
      <c r="D11" s="5">
        <f t="shared" si="0"/>
        <v>-170.20796028663031</v>
      </c>
      <c r="E11" s="5">
        <v>132.22732120666538</v>
      </c>
      <c r="F11" s="5"/>
      <c r="G11" s="5"/>
      <c r="H11" s="5">
        <v>235.35699957925223</v>
      </c>
      <c r="I11" s="5"/>
      <c r="J11" s="5"/>
      <c r="K11" s="5">
        <v>262.39607693486886</v>
      </c>
      <c r="L11" s="5"/>
      <c r="M11" s="5"/>
      <c r="N11" s="5">
        <v>230.46605152692294</v>
      </c>
      <c r="O11" s="5"/>
      <c r="P11" s="5"/>
      <c r="Q11" s="5">
        <v>221.8438210419541</v>
      </c>
      <c r="R11" s="5"/>
      <c r="S11" s="5"/>
      <c r="T11" s="5">
        <v>275.60396872767831</v>
      </c>
      <c r="U11" s="5"/>
      <c r="V11" s="5"/>
      <c r="W11" s="5">
        <v>213.285191962087</v>
      </c>
      <c r="X11" s="5"/>
      <c r="Y11" s="5"/>
      <c r="Z11" s="5">
        <v>208.61260873394062</v>
      </c>
      <c r="AA11" s="5"/>
      <c r="AB11" s="5"/>
      <c r="AC11" s="5">
        <v>260</v>
      </c>
      <c r="AD11" s="5"/>
      <c r="AE11" s="5"/>
      <c r="AF11" s="5">
        <v>169</v>
      </c>
      <c r="AG11" s="5"/>
      <c r="AH11" s="5"/>
      <c r="AI11" s="5">
        <v>221.00000000000003</v>
      </c>
      <c r="AJ11" s="5"/>
      <c r="AK11" s="5"/>
      <c r="AL11" s="6">
        <f>SUM(B11,E11,H11,K11,N11,Q11,T11,W11,Z11,AC11,AF11,AI11)</f>
        <v>2600</v>
      </c>
      <c r="AM11" s="6">
        <f>SUM(C11,F11,I11,L11,O11,R11,U11,X11,AA11,AD11,AG11,AJ11)</f>
        <v>0</v>
      </c>
      <c r="AN11" s="5">
        <f t="shared" si="1"/>
        <v>-2600</v>
      </c>
    </row>
    <row r="12" spans="1:40" x14ac:dyDescent="0.2">
      <c r="A12" s="4" t="s">
        <v>7</v>
      </c>
      <c r="B12" s="5">
        <v>35.322548818155425</v>
      </c>
      <c r="C12" s="5"/>
      <c r="D12" s="5">
        <f t="shared" si="0"/>
        <v>-35.322548818155425</v>
      </c>
      <c r="E12" s="5">
        <v>31.682673020283957</v>
      </c>
      <c r="F12" s="5"/>
      <c r="G12" s="5"/>
      <c r="H12" s="5">
        <v>31.02427616708578</v>
      </c>
      <c r="I12" s="5"/>
      <c r="J12" s="5"/>
      <c r="K12" s="5">
        <v>37.100534251802848</v>
      </c>
      <c r="L12" s="5"/>
      <c r="M12" s="5"/>
      <c r="N12" s="5">
        <v>29.863591294109206</v>
      </c>
      <c r="O12" s="5"/>
      <c r="P12" s="5"/>
      <c r="Q12" s="5">
        <v>22.75</v>
      </c>
      <c r="R12" s="5"/>
      <c r="S12" s="5"/>
      <c r="T12" s="5">
        <v>22.912610038584848</v>
      </c>
      <c r="U12" s="5"/>
      <c r="V12" s="5"/>
      <c r="W12" s="5">
        <v>17.799831700897265</v>
      </c>
      <c r="X12" s="5"/>
      <c r="Y12" s="5"/>
      <c r="Z12" s="5">
        <v>28.71146814874248</v>
      </c>
      <c r="AA12" s="5"/>
      <c r="AB12" s="5"/>
      <c r="AC12" s="5">
        <v>29.750000000000004</v>
      </c>
      <c r="AD12" s="5"/>
      <c r="AE12" s="5"/>
      <c r="AF12" s="5">
        <v>28.082466560338162</v>
      </c>
      <c r="AG12" s="5"/>
      <c r="AH12" s="5"/>
      <c r="AI12" s="5">
        <v>35</v>
      </c>
      <c r="AJ12" s="5"/>
      <c r="AK12" s="5"/>
      <c r="AL12" s="6">
        <f>SUM(B12,E12,H12,K12,N12,Q12,T12,W12,Z12,AC12,AF12,AI12)</f>
        <v>350</v>
      </c>
      <c r="AM12" s="6">
        <f>SUM(C12,F12,I12,L12,O12,R12,U12,X12,AA12,AD12,AG12,AJ12)</f>
        <v>0</v>
      </c>
      <c r="AN12" s="5">
        <f t="shared" si="1"/>
        <v>-350</v>
      </c>
    </row>
    <row r="13" spans="1:40" x14ac:dyDescent="0.2">
      <c r="A13" s="4" t="s">
        <v>13</v>
      </c>
      <c r="B13" s="5">
        <v>16.366150027560607</v>
      </c>
      <c r="C13" s="5"/>
      <c r="D13" s="5">
        <f t="shared" si="0"/>
        <v>-16.366150027560607</v>
      </c>
      <c r="E13" s="5">
        <v>12.714165500640902</v>
      </c>
      <c r="F13" s="5"/>
      <c r="G13" s="5"/>
      <c r="H13" s="5">
        <v>22.630480728774256</v>
      </c>
      <c r="I13" s="5"/>
      <c r="J13" s="5"/>
      <c r="K13" s="5">
        <v>25.230392012968164</v>
      </c>
      <c r="L13" s="5"/>
      <c r="M13" s="5"/>
      <c r="N13" s="5">
        <v>22.160197262204129</v>
      </c>
      <c r="O13" s="5"/>
      <c r="P13" s="5"/>
      <c r="Q13" s="5">
        <v>21.331136638649433</v>
      </c>
      <c r="R13" s="5"/>
      <c r="S13" s="5"/>
      <c r="T13" s="5">
        <v>26.500381608430608</v>
      </c>
      <c r="U13" s="5"/>
      <c r="V13" s="5"/>
      <c r="W13" s="5">
        <v>20.508191534816056</v>
      </c>
      <c r="X13" s="5"/>
      <c r="Y13" s="5"/>
      <c r="Z13" s="5">
        <v>20.058904685955831</v>
      </c>
      <c r="AA13" s="5"/>
      <c r="AB13" s="5"/>
      <c r="AC13" s="5">
        <v>25</v>
      </c>
      <c r="AD13" s="5"/>
      <c r="AE13" s="5"/>
      <c r="AF13" s="5">
        <v>16.25</v>
      </c>
      <c r="AG13" s="5"/>
      <c r="AH13" s="5"/>
      <c r="AI13" s="5">
        <v>21.25</v>
      </c>
      <c r="AJ13" s="5"/>
      <c r="AK13" s="5"/>
      <c r="AL13" s="6">
        <f>SUM(B13,E13,H13,K13,N13,Q13,T13,W13,Z13,AC13,AF13,AI13)</f>
        <v>250.00000000000003</v>
      </c>
      <c r="AM13" s="6">
        <f>SUM(C13,F13,I13,L13,O13,R13,U13,X13,AA13,AD13,AG13,AJ13)</f>
        <v>0</v>
      </c>
      <c r="AN13" s="5">
        <f t="shared" si="1"/>
        <v>-250.00000000000003</v>
      </c>
    </row>
    <row r="14" spans="1:40" x14ac:dyDescent="0.2">
      <c r="A14" s="4" t="s">
        <v>15</v>
      </c>
      <c r="B14" s="5">
        <v>0</v>
      </c>
      <c r="C14" s="5"/>
      <c r="D14" s="5">
        <f t="shared" si="0"/>
        <v>0</v>
      </c>
      <c r="E14" s="5">
        <v>0</v>
      </c>
      <c r="F14" s="5"/>
      <c r="G14" s="5"/>
      <c r="H14" s="5">
        <v>0</v>
      </c>
      <c r="I14" s="5"/>
      <c r="J14" s="5"/>
      <c r="K14" s="5">
        <v>60</v>
      </c>
      <c r="L14" s="5"/>
      <c r="M14" s="5"/>
      <c r="N14" s="5">
        <v>60</v>
      </c>
      <c r="O14" s="5"/>
      <c r="P14" s="5"/>
      <c r="Q14" s="5">
        <v>60</v>
      </c>
      <c r="R14" s="5"/>
      <c r="S14" s="5"/>
      <c r="T14" s="5">
        <v>60</v>
      </c>
      <c r="U14" s="5"/>
      <c r="V14" s="5"/>
      <c r="W14" s="5">
        <v>60</v>
      </c>
      <c r="X14" s="5"/>
      <c r="Y14" s="5"/>
      <c r="Z14" s="5">
        <v>60</v>
      </c>
      <c r="AA14" s="5"/>
      <c r="AB14" s="5"/>
      <c r="AC14" s="5">
        <v>167</v>
      </c>
      <c r="AD14" s="5"/>
      <c r="AE14" s="5"/>
      <c r="AF14" s="5">
        <v>130</v>
      </c>
      <c r="AG14" s="5"/>
      <c r="AH14" s="5"/>
      <c r="AI14" s="5">
        <v>114</v>
      </c>
      <c r="AJ14" s="5"/>
      <c r="AK14" s="5"/>
      <c r="AL14" s="6">
        <f>SUM(B14,E14,H14,K14,N14,Q14,T14,W14,Z14,AC14,AF14,AI14)</f>
        <v>771</v>
      </c>
      <c r="AM14" s="6">
        <f>SUM(C14,F14,I14,L14,O14,R14,U14,X14,AA14,AD14,AG14,AJ14)</f>
        <v>0</v>
      </c>
      <c r="AN14" s="5">
        <f t="shared" si="1"/>
        <v>-771</v>
      </c>
    </row>
    <row r="15" spans="1:40" x14ac:dyDescent="0.2">
      <c r="A15" s="4" t="s">
        <v>16</v>
      </c>
      <c r="B15" s="5">
        <v>0</v>
      </c>
      <c r="C15" s="5"/>
      <c r="D15" s="5">
        <f t="shared" si="0"/>
        <v>0</v>
      </c>
      <c r="E15" s="5">
        <v>0</v>
      </c>
      <c r="F15" s="5"/>
      <c r="G15" s="5"/>
      <c r="H15" s="5">
        <v>0</v>
      </c>
      <c r="I15" s="5"/>
      <c r="J15" s="5"/>
      <c r="K15" s="5">
        <v>0</v>
      </c>
      <c r="L15" s="5"/>
      <c r="M15" s="5"/>
      <c r="N15" s="5">
        <v>32</v>
      </c>
      <c r="O15" s="5"/>
      <c r="P15" s="5"/>
      <c r="Q15" s="5">
        <v>36</v>
      </c>
      <c r="R15" s="5"/>
      <c r="S15" s="5"/>
      <c r="T15" s="5">
        <v>48</v>
      </c>
      <c r="U15" s="5"/>
      <c r="V15" s="5"/>
      <c r="W15" s="5">
        <v>36</v>
      </c>
      <c r="X15" s="5"/>
      <c r="Y15" s="5"/>
      <c r="Z15" s="5">
        <v>35</v>
      </c>
      <c r="AA15" s="5"/>
      <c r="AB15" s="5"/>
      <c r="AC15" s="5">
        <v>41</v>
      </c>
      <c r="AD15" s="5"/>
      <c r="AE15" s="5"/>
      <c r="AF15" s="5">
        <v>35</v>
      </c>
      <c r="AG15" s="5"/>
      <c r="AH15" s="5"/>
      <c r="AI15" s="5">
        <v>37</v>
      </c>
      <c r="AJ15" s="5"/>
      <c r="AK15" s="5"/>
      <c r="AL15" s="6">
        <f>SUM(B15,E15,H15,K15,N15,Q15,T15,W15,Z15,AC15,AF15,AI15)</f>
        <v>300</v>
      </c>
      <c r="AM15" s="6">
        <f>SUM(C15,F15,I15,L15,O15,R15,U15,X15,AA15,AD15,AG15,AJ15)</f>
        <v>0</v>
      </c>
      <c r="AN15" s="5">
        <f t="shared" si="1"/>
        <v>-300</v>
      </c>
    </row>
    <row r="16" spans="1:40" x14ac:dyDescent="0.2">
      <c r="A16" s="4" t="s">
        <v>10</v>
      </c>
      <c r="B16" s="5">
        <v>32.732300055121215</v>
      </c>
      <c r="C16" s="5"/>
      <c r="D16" s="5">
        <f t="shared" si="0"/>
        <v>-32.732300055121215</v>
      </c>
      <c r="E16" s="5">
        <v>25.428331001281805</v>
      </c>
      <c r="F16" s="5"/>
      <c r="G16" s="5"/>
      <c r="H16" s="5">
        <v>45.260961457548511</v>
      </c>
      <c r="I16" s="5"/>
      <c r="J16" s="5"/>
      <c r="K16" s="5">
        <v>50.460784025936327</v>
      </c>
      <c r="L16" s="5"/>
      <c r="M16" s="5"/>
      <c r="N16" s="5">
        <v>44.320394524408258</v>
      </c>
      <c r="O16" s="5"/>
      <c r="P16" s="5"/>
      <c r="Q16" s="5">
        <v>42.662273277298866</v>
      </c>
      <c r="R16" s="5"/>
      <c r="S16" s="5"/>
      <c r="T16" s="5">
        <v>53.000763216861216</v>
      </c>
      <c r="U16" s="5"/>
      <c r="V16" s="5"/>
      <c r="W16" s="5">
        <v>41.016383069632113</v>
      </c>
      <c r="X16" s="5"/>
      <c r="Y16" s="5"/>
      <c r="Z16" s="5">
        <v>40.117809371911662</v>
      </c>
      <c r="AA16" s="5"/>
      <c r="AB16" s="5"/>
      <c r="AC16" s="5">
        <v>50</v>
      </c>
      <c r="AD16" s="5"/>
      <c r="AE16" s="5"/>
      <c r="AF16" s="5">
        <v>32.5</v>
      </c>
      <c r="AG16" s="5"/>
      <c r="AH16" s="5"/>
      <c r="AI16" s="5">
        <v>42.5</v>
      </c>
      <c r="AJ16" s="5"/>
      <c r="AK16" s="5"/>
      <c r="AL16" s="6">
        <f>SUM(B16,E16,H16,K16,N16,Q16,T16,W16,Z16,AC16,AF16,AI16)</f>
        <v>500.00000000000006</v>
      </c>
      <c r="AM16" s="6">
        <f>SUM(C16,F16,I16,L16,O16,R16,U16,X16,AA16,AD16,AG16,AJ16)</f>
        <v>0</v>
      </c>
      <c r="AN16" s="5">
        <f t="shared" si="1"/>
        <v>-500.00000000000006</v>
      </c>
    </row>
    <row r="17" spans="1:40" x14ac:dyDescent="0.2">
      <c r="A17" s="4" t="s">
        <v>12</v>
      </c>
      <c r="B17" s="5">
        <v>32.732300055121215</v>
      </c>
      <c r="C17" s="5"/>
      <c r="D17" s="5">
        <f t="shared" si="0"/>
        <v>-32.732300055121215</v>
      </c>
      <c r="E17" s="5">
        <v>25.428331001281805</v>
      </c>
      <c r="F17" s="5"/>
      <c r="G17" s="5"/>
      <c r="H17" s="5">
        <v>45.260961457548511</v>
      </c>
      <c r="I17" s="5"/>
      <c r="J17" s="5"/>
      <c r="K17" s="5">
        <v>50.460784025936327</v>
      </c>
      <c r="L17" s="5"/>
      <c r="M17" s="5"/>
      <c r="N17" s="5">
        <v>44.320394524408258</v>
      </c>
      <c r="O17" s="5"/>
      <c r="P17" s="5"/>
      <c r="Q17" s="5">
        <v>42.662273277298866</v>
      </c>
      <c r="R17" s="5"/>
      <c r="S17" s="5"/>
      <c r="T17" s="5">
        <v>53.000763216861216</v>
      </c>
      <c r="U17" s="5"/>
      <c r="V17" s="5"/>
      <c r="W17" s="5">
        <v>41.016383069632113</v>
      </c>
      <c r="X17" s="5"/>
      <c r="Y17" s="5"/>
      <c r="Z17" s="5">
        <v>40.117809371911662</v>
      </c>
      <c r="AA17" s="5"/>
      <c r="AB17" s="5"/>
      <c r="AC17" s="5">
        <v>50</v>
      </c>
      <c r="AD17" s="5"/>
      <c r="AE17" s="5"/>
      <c r="AF17" s="5">
        <v>32.5</v>
      </c>
      <c r="AG17" s="5"/>
      <c r="AH17" s="5"/>
      <c r="AI17" s="5">
        <v>42.5</v>
      </c>
      <c r="AJ17" s="5"/>
      <c r="AK17" s="5"/>
      <c r="AL17" s="6">
        <f>SUM(B17,E17,H17,K17,N17,Q17,T17,W17,Z17,AC17,AF17,AI17)</f>
        <v>500.00000000000006</v>
      </c>
      <c r="AM17" s="6">
        <f>SUM(C17,F17,I17,L17,O17,R17,U17,X17,AA17,AD17,AG17,AJ17)</f>
        <v>0</v>
      </c>
      <c r="AN17" s="5">
        <f t="shared" si="1"/>
        <v>-500.00000000000006</v>
      </c>
    </row>
    <row r="18" spans="1:40" x14ac:dyDescent="0.2">
      <c r="A18" s="4" t="s">
        <v>2</v>
      </c>
      <c r="B18" s="7">
        <v>183.30088030867879</v>
      </c>
      <c r="C18" s="7"/>
      <c r="D18" s="5">
        <f t="shared" si="0"/>
        <v>-183.30088030867879</v>
      </c>
      <c r="E18" s="7">
        <v>142.39865360717812</v>
      </c>
      <c r="F18" s="7"/>
      <c r="G18" s="7"/>
      <c r="H18" s="7">
        <v>253.46138416227166</v>
      </c>
      <c r="I18" s="7"/>
      <c r="J18" s="7"/>
      <c r="K18" s="7">
        <v>282.5803905452434</v>
      </c>
      <c r="L18" s="7"/>
      <c r="M18" s="7"/>
      <c r="N18" s="7">
        <v>248.19420933668624</v>
      </c>
      <c r="O18" s="7"/>
      <c r="P18" s="7"/>
      <c r="Q18" s="7">
        <v>238.90873035287365</v>
      </c>
      <c r="R18" s="7"/>
      <c r="S18" s="7"/>
      <c r="T18" s="7">
        <v>296.80427401442279</v>
      </c>
      <c r="U18" s="7"/>
      <c r="V18" s="7"/>
      <c r="W18" s="7">
        <v>229.69174518993984</v>
      </c>
      <c r="X18" s="7"/>
      <c r="Y18" s="7"/>
      <c r="Z18" s="7">
        <v>224.65973248270529</v>
      </c>
      <c r="AA18" s="7"/>
      <c r="AB18" s="7"/>
      <c r="AC18" s="7">
        <v>280</v>
      </c>
      <c r="AD18" s="7"/>
      <c r="AE18" s="7"/>
      <c r="AF18" s="7">
        <v>182</v>
      </c>
      <c r="AG18" s="7"/>
      <c r="AH18" s="7"/>
      <c r="AI18" s="7">
        <v>238.00000000000003</v>
      </c>
      <c r="AJ18" s="7"/>
      <c r="AK18" s="5"/>
      <c r="AL18" s="6">
        <f>SUM(B18,E18,H18,K18,N18,Q18,T18,W18,Z18,AC18,AF18,AI18)</f>
        <v>2800</v>
      </c>
      <c r="AM18" s="6">
        <f>SUM(C18,F18,I18,L18,O18,R18,U18,X18,AA18,AD18,AG18,AJ18)</f>
        <v>0</v>
      </c>
      <c r="AN18" s="5">
        <f t="shared" si="1"/>
        <v>-2800</v>
      </c>
    </row>
    <row r="19" spans="1:40" x14ac:dyDescent="0.2">
      <c r="A19" s="8" t="s">
        <v>8</v>
      </c>
      <c r="B19" s="9">
        <f>SUM(B4:B18)</f>
        <v>859.53350163243579</v>
      </c>
      <c r="C19" s="17">
        <f t="shared" ref="C19:AM19" si="2">SUM(C4:C18)</f>
        <v>0</v>
      </c>
      <c r="D19" s="17"/>
      <c r="E19" s="9">
        <f t="shared" si="2"/>
        <v>688.12109844519</v>
      </c>
      <c r="F19" s="17">
        <f t="shared" si="2"/>
        <v>0</v>
      </c>
      <c r="G19" s="17"/>
      <c r="H19" s="9">
        <f t="shared" si="2"/>
        <v>1097.8073174884294</v>
      </c>
      <c r="I19" s="17">
        <f t="shared" si="2"/>
        <v>0</v>
      </c>
      <c r="J19" s="17"/>
      <c r="K19" s="9">
        <f t="shared" si="2"/>
        <v>1295.092752114339</v>
      </c>
      <c r="L19" s="17">
        <f t="shared" si="2"/>
        <v>0</v>
      </c>
      <c r="M19" s="17"/>
      <c r="N19" s="9">
        <f t="shared" si="2"/>
        <v>1170.3692927197592</v>
      </c>
      <c r="O19" s="17">
        <f t="shared" si="2"/>
        <v>0</v>
      </c>
      <c r="P19" s="17"/>
      <c r="Q19" s="9">
        <f t="shared" si="2"/>
        <v>1108.8715114955462</v>
      </c>
      <c r="R19" s="17">
        <f t="shared" si="2"/>
        <v>0</v>
      </c>
      <c r="S19" s="17"/>
      <c r="T19" s="9">
        <f t="shared" si="2"/>
        <v>1331.5260814032752</v>
      </c>
      <c r="U19" s="17">
        <f t="shared" si="2"/>
        <v>0</v>
      </c>
      <c r="V19" s="17"/>
      <c r="W19" s="9">
        <f t="shared" si="2"/>
        <v>1045.8902322592846</v>
      </c>
      <c r="X19" s="17">
        <f t="shared" si="2"/>
        <v>0</v>
      </c>
      <c r="Y19" s="17"/>
      <c r="Z19" s="9">
        <f t="shared" si="2"/>
        <v>1074.4330033888132</v>
      </c>
      <c r="AA19" s="17">
        <f t="shared" si="2"/>
        <v>0</v>
      </c>
      <c r="AB19" s="17"/>
      <c r="AC19" s="9">
        <f t="shared" si="2"/>
        <v>1399.05</v>
      </c>
      <c r="AD19" s="17">
        <f t="shared" si="2"/>
        <v>0</v>
      </c>
      <c r="AE19" s="17"/>
      <c r="AF19" s="9">
        <f t="shared" si="2"/>
        <v>988.15520905292612</v>
      </c>
      <c r="AG19" s="17">
        <f t="shared" si="2"/>
        <v>0</v>
      </c>
      <c r="AH19" s="17"/>
      <c r="AI19" s="9">
        <f t="shared" si="2"/>
        <v>1220.47</v>
      </c>
      <c r="AJ19" s="17">
        <f t="shared" si="2"/>
        <v>0</v>
      </c>
      <c r="AK19" s="17"/>
      <c r="AL19" s="9">
        <f t="shared" si="2"/>
        <v>13279.32</v>
      </c>
      <c r="AM19" s="9">
        <f t="shared" si="2"/>
        <v>0</v>
      </c>
      <c r="AN19" s="17"/>
    </row>
    <row r="20" spans="1:40" x14ac:dyDescent="0.2">
      <c r="A20" s="8" t="s">
        <v>9</v>
      </c>
      <c r="B20" s="10">
        <f>B19/$AL$19</f>
        <v>6.4727222601190113E-2</v>
      </c>
      <c r="C20" s="10" t="e">
        <f>C19/$AM$19</f>
        <v>#DIV/0!</v>
      </c>
      <c r="D20" s="10"/>
      <c r="E20" s="10">
        <f>E19/$AL$19</f>
        <v>5.181900115707657E-2</v>
      </c>
      <c r="F20" s="10" t="e">
        <f>F19/$AM$19</f>
        <v>#DIV/0!</v>
      </c>
      <c r="G20" s="10"/>
      <c r="H20" s="10">
        <f t="shared" ref="H20" si="3">H19/$AL$19</f>
        <v>8.2670446791584917E-2</v>
      </c>
      <c r="I20" s="10" t="e">
        <f t="shared" ref="I20" si="4">I19/$AM$19</f>
        <v>#DIV/0!</v>
      </c>
      <c r="J20" s="10"/>
      <c r="K20" s="10">
        <f t="shared" ref="K20" si="5">K19/$AL$19</f>
        <v>9.7527038441301131E-2</v>
      </c>
      <c r="L20" s="10" t="e">
        <f t="shared" ref="L20" si="6">L19/$AM$19</f>
        <v>#DIV/0!</v>
      </c>
      <c r="M20" s="10"/>
      <c r="N20" s="10">
        <f t="shared" ref="N20" si="7">N19/$AL$19</f>
        <v>8.8134730748243073E-2</v>
      </c>
      <c r="O20" s="10" t="e">
        <f t="shared" ref="O20" si="8">O19/$AM$19</f>
        <v>#DIV/0!</v>
      </c>
      <c r="P20" s="10"/>
      <c r="Q20" s="10">
        <f t="shared" ref="Q20" si="9">Q19/$AL$19</f>
        <v>8.3503636594008293E-2</v>
      </c>
      <c r="R20" s="10" t="e">
        <f t="shared" ref="R20" si="10">R19/$AM$19</f>
        <v>#DIV/0!</v>
      </c>
      <c r="S20" s="10"/>
      <c r="T20" s="10">
        <f t="shared" ref="T20" si="11">T19/$AL$19</f>
        <v>0.10027065251859849</v>
      </c>
      <c r="U20" s="10" t="e">
        <f t="shared" ref="U20" si="12">U19/$AM$19</f>
        <v>#DIV/0!</v>
      </c>
      <c r="V20" s="10"/>
      <c r="W20" s="10">
        <f t="shared" ref="W20" si="13">W19/$AL$19</f>
        <v>7.8760827531777586E-2</v>
      </c>
      <c r="X20" s="10" t="e">
        <f t="shared" ref="X20" si="14">X19/$AM$19</f>
        <v>#DIV/0!</v>
      </c>
      <c r="Y20" s="10"/>
      <c r="Z20" s="10">
        <f t="shared" ref="Z20" si="15">Z19/$AL$19</f>
        <v>8.0910242647124486E-2</v>
      </c>
      <c r="AA20" s="10" t="e">
        <f t="shared" ref="AA20" si="16">AA19/$AM$19</f>
        <v>#DIV/0!</v>
      </c>
      <c r="AB20" s="10"/>
      <c r="AC20" s="10">
        <f t="shared" ref="AC20" si="17">AC19/$AL$19</f>
        <v>0.10535554531406728</v>
      </c>
      <c r="AD20" s="10" t="e">
        <f t="shared" ref="AD20" si="18">AD19/$AM$19</f>
        <v>#DIV/0!</v>
      </c>
      <c r="AE20" s="10"/>
      <c r="AF20" s="10">
        <f t="shared" ref="AF20" si="19">AF19/$AL$19</f>
        <v>7.4413088098857938E-2</v>
      </c>
      <c r="AG20" s="10" t="e">
        <f t="shared" ref="AG20" si="20">AG19/$AM$19</f>
        <v>#DIV/0!</v>
      </c>
      <c r="AH20" s="10"/>
      <c r="AI20" s="10">
        <f t="shared" ref="AI20" si="21">AI19/$AL$19</f>
        <v>9.190756755617005E-2</v>
      </c>
      <c r="AJ20" s="10" t="e">
        <f t="shared" ref="AJ20" si="22">AJ19/$AM$19</f>
        <v>#DIV/0!</v>
      </c>
      <c r="AK20" s="10"/>
      <c r="AL20" s="11">
        <v>1</v>
      </c>
      <c r="AM20" s="11">
        <f>AM19/AL19</f>
        <v>0</v>
      </c>
      <c r="AN20" s="10"/>
    </row>
    <row r="21" spans="1:40" customFormat="1" ht="13" x14ac:dyDescent="0.15"/>
    <row r="22" spans="1:40" customFormat="1" ht="13" x14ac:dyDescent="0.15"/>
    <row r="23" spans="1:40" x14ac:dyDescent="0.2">
      <c r="A23"/>
    </row>
    <row r="24" spans="1:40" customFormat="1" ht="13" x14ac:dyDescent="0.15"/>
    <row r="25" spans="1:40" customFormat="1" ht="13" x14ac:dyDescent="0.15"/>
    <row r="26" spans="1:40" customFormat="1" ht="13" x14ac:dyDescent="0.15"/>
    <row r="27" spans="1:40" customFormat="1" ht="13" x14ac:dyDescent="0.15"/>
    <row r="28" spans="1:40" customFormat="1" ht="13" x14ac:dyDescent="0.15"/>
    <row r="29" spans="1:40" customFormat="1" ht="13" x14ac:dyDescent="0.15"/>
    <row r="30" spans="1:40" customFormat="1" ht="13" x14ac:dyDescent="0.15"/>
    <row r="31" spans="1:40" customFormat="1" ht="13" x14ac:dyDescent="0.15"/>
    <row r="32" spans="1:40" customFormat="1" ht="13" x14ac:dyDescent="0.15"/>
    <row r="33" spans="2:39" customFormat="1" ht="13" x14ac:dyDescent="0.15"/>
    <row r="34" spans="2:39" customFormat="1" ht="13" x14ac:dyDescent="0.15"/>
    <row r="35" spans="2:39" customFormat="1" ht="13" x14ac:dyDescent="0.15"/>
    <row r="36" spans="2:39" customFormat="1" ht="13" x14ac:dyDescent="0.15"/>
    <row r="37" spans="2:39" x14ac:dyDescent="0.2">
      <c r="B37" s="2"/>
      <c r="C37" s="2"/>
      <c r="D37" s="2"/>
      <c r="E37"/>
      <c r="F37"/>
      <c r="G37" s="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2:39" x14ac:dyDescent="0.2">
      <c r="E38"/>
      <c r="F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opLeftCell="A2" workbookViewId="0">
      <selection activeCell="H29" sqref="H29"/>
    </sheetView>
  </sheetViews>
  <sheetFormatPr baseColWidth="10" defaultColWidth="8.83203125" defaultRowHeight="15" x14ac:dyDescent="0.2"/>
  <cols>
    <col min="1" max="1" width="15.5" style="1" bestFit="1" customWidth="1"/>
    <col min="2" max="7" width="8.83203125" style="1"/>
    <col min="8" max="8" width="9" style="1" bestFit="1" customWidth="1"/>
    <col min="9" max="10" width="9" style="1" customWidth="1"/>
    <col min="11" max="11" width="9" style="1" bestFit="1" customWidth="1"/>
    <col min="12" max="13" width="9" style="1" customWidth="1"/>
    <col min="14" max="14" width="9" style="1" bestFit="1" customWidth="1"/>
    <col min="15" max="16" width="9" style="1" customWidth="1"/>
    <col min="17" max="17" width="9" style="1" bestFit="1" customWidth="1"/>
    <col min="18" max="19" width="9" style="1" customWidth="1"/>
    <col min="20" max="20" width="9" style="1" bestFit="1" customWidth="1"/>
    <col min="21" max="22" width="9" style="1" customWidth="1"/>
    <col min="23" max="23" width="9" style="1" bestFit="1" customWidth="1"/>
    <col min="24" max="25" width="9" style="1" customWidth="1"/>
    <col min="26" max="26" width="9" style="1" bestFit="1" customWidth="1"/>
    <col min="27" max="28" width="9" style="1" customWidth="1"/>
    <col min="29" max="29" width="9" style="1" bestFit="1" customWidth="1"/>
    <col min="30" max="31" width="9" style="1" customWidth="1"/>
    <col min="32" max="32" width="9" style="1" bestFit="1" customWidth="1"/>
    <col min="33" max="34" width="9" style="1" customWidth="1"/>
    <col min="35" max="35" width="9" style="1" bestFit="1" customWidth="1"/>
    <col min="36" max="36" width="9" style="1" customWidth="1"/>
    <col min="37" max="38" width="8.83203125" style="1"/>
    <col min="39" max="39" width="9" style="1" customWidth="1"/>
    <col min="40" max="16384" width="8.83203125" style="1"/>
  </cols>
  <sheetData>
    <row r="1" spans="1:40" ht="16" hidden="1" thickBot="1" x14ac:dyDescent="0.25">
      <c r="A1" s="1" t="s">
        <v>3</v>
      </c>
      <c r="B1" s="2">
        <v>5.3400000000000003E-2</v>
      </c>
      <c r="C1" s="2"/>
      <c r="D1" s="2"/>
      <c r="E1" s="2">
        <v>8.1799999999999998E-2</v>
      </c>
      <c r="F1" s="2"/>
      <c r="G1" s="2"/>
      <c r="H1" s="2">
        <v>7.2300000000000003E-2</v>
      </c>
      <c r="I1" s="2"/>
      <c r="J1" s="2"/>
      <c r="K1" s="2">
        <v>8.0799999999999997E-2</v>
      </c>
      <c r="L1" s="2"/>
      <c r="M1" s="2"/>
      <c r="N1" s="2">
        <v>9.9099999999999994E-2</v>
      </c>
      <c r="O1" s="2"/>
      <c r="P1" s="2"/>
      <c r="Q1" s="2">
        <v>0.1024</v>
      </c>
      <c r="R1" s="2"/>
      <c r="S1" s="2"/>
      <c r="T1" s="2">
        <v>7.17E-2</v>
      </c>
      <c r="U1" s="2"/>
      <c r="V1" s="2"/>
      <c r="W1" s="2">
        <v>6.9099999999999995E-2</v>
      </c>
      <c r="X1" s="2"/>
      <c r="Y1" s="2"/>
      <c r="Z1" s="2">
        <v>6.9099999999999995E-2</v>
      </c>
      <c r="AA1" s="2"/>
      <c r="AB1" s="2"/>
      <c r="AC1" s="3">
        <v>7.1499999999999994E-2</v>
      </c>
      <c r="AD1" s="3"/>
      <c r="AE1" s="3"/>
      <c r="AF1" s="2">
        <v>9.7699999999999995E-2</v>
      </c>
      <c r="AG1" s="2"/>
      <c r="AH1" s="2"/>
      <c r="AI1" s="3">
        <v>0.13109999999999999</v>
      </c>
      <c r="AJ1" s="3"/>
      <c r="AK1" s="3">
        <f>SUM(B1:AI1)</f>
        <v>1</v>
      </c>
      <c r="AL1" s="3">
        <f>SUM(F1:AK1)</f>
        <v>1.8648</v>
      </c>
      <c r="AM1" s="2"/>
    </row>
    <row r="2" spans="1:40" ht="16" thickBot="1" x14ac:dyDescent="0.25">
      <c r="A2" s="12"/>
      <c r="B2" s="14" t="s">
        <v>18</v>
      </c>
      <c r="C2" s="18"/>
      <c r="D2" s="15"/>
      <c r="E2" s="14" t="s">
        <v>19</v>
      </c>
      <c r="F2" s="18"/>
      <c r="G2" s="15"/>
      <c r="H2" s="14" t="s">
        <v>20</v>
      </c>
      <c r="I2" s="18"/>
      <c r="J2" s="15"/>
      <c r="K2" s="14" t="s">
        <v>21</v>
      </c>
      <c r="L2" s="18"/>
      <c r="M2" s="15"/>
      <c r="N2" s="14" t="s">
        <v>22</v>
      </c>
      <c r="O2" s="18"/>
      <c r="P2" s="15"/>
      <c r="Q2" s="14" t="s">
        <v>23</v>
      </c>
      <c r="R2" s="18"/>
      <c r="S2" s="15"/>
      <c r="T2" s="14" t="s">
        <v>24</v>
      </c>
      <c r="U2" s="18"/>
      <c r="V2" s="15"/>
      <c r="W2" s="14" t="s">
        <v>25</v>
      </c>
      <c r="X2" s="18"/>
      <c r="Y2" s="15"/>
      <c r="Z2" s="14" t="s">
        <v>26</v>
      </c>
      <c r="AA2" s="18"/>
      <c r="AB2" s="15"/>
      <c r="AC2" s="14" t="s">
        <v>27</v>
      </c>
      <c r="AD2" s="18"/>
      <c r="AE2" s="15"/>
      <c r="AF2" s="14" t="s">
        <v>28</v>
      </c>
      <c r="AG2" s="18"/>
      <c r="AH2" s="15"/>
      <c r="AI2" s="14" t="s">
        <v>29</v>
      </c>
      <c r="AJ2" s="18"/>
      <c r="AK2" s="15" t="s">
        <v>8</v>
      </c>
      <c r="AL2" s="19" t="s">
        <v>8</v>
      </c>
      <c r="AM2" s="20"/>
      <c r="AN2" s="20"/>
    </row>
    <row r="3" spans="1:40" ht="16" thickBot="1" x14ac:dyDescent="0.25">
      <c r="A3" s="16" t="s">
        <v>17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  <c r="N3" s="13" t="s">
        <v>30</v>
      </c>
      <c r="O3" s="13" t="s">
        <v>31</v>
      </c>
      <c r="P3" s="13" t="s">
        <v>32</v>
      </c>
      <c r="Q3" s="13" t="s">
        <v>30</v>
      </c>
      <c r="R3" s="13" t="s">
        <v>31</v>
      </c>
      <c r="S3" s="13" t="s">
        <v>32</v>
      </c>
      <c r="T3" s="13" t="s">
        <v>30</v>
      </c>
      <c r="U3" s="13" t="s">
        <v>31</v>
      </c>
      <c r="V3" s="13" t="s">
        <v>32</v>
      </c>
      <c r="W3" s="13" t="s">
        <v>30</v>
      </c>
      <c r="X3" s="13" t="s">
        <v>31</v>
      </c>
      <c r="Y3" s="13" t="s">
        <v>32</v>
      </c>
      <c r="Z3" s="13" t="s">
        <v>30</v>
      </c>
      <c r="AA3" s="13" t="s">
        <v>31</v>
      </c>
      <c r="AB3" s="13" t="s">
        <v>32</v>
      </c>
      <c r="AC3" s="13" t="s">
        <v>30</v>
      </c>
      <c r="AD3" s="13" t="s">
        <v>31</v>
      </c>
      <c r="AE3" s="13" t="s">
        <v>32</v>
      </c>
      <c r="AF3" s="13" t="s">
        <v>30</v>
      </c>
      <c r="AG3" s="13" t="s">
        <v>31</v>
      </c>
      <c r="AH3" s="13" t="s">
        <v>32</v>
      </c>
      <c r="AI3" s="13" t="s">
        <v>30</v>
      </c>
      <c r="AJ3" s="13" t="s">
        <v>31</v>
      </c>
      <c r="AK3" s="13" t="s">
        <v>32</v>
      </c>
      <c r="AL3" s="13" t="s">
        <v>30</v>
      </c>
      <c r="AM3" s="13" t="s">
        <v>31</v>
      </c>
      <c r="AN3" s="13" t="s">
        <v>32</v>
      </c>
    </row>
    <row r="4" spans="1:40" x14ac:dyDescent="0.2">
      <c r="A4" s="4" t="s">
        <v>3</v>
      </c>
      <c r="B4" s="5">
        <v>10.68</v>
      </c>
      <c r="C4" s="5"/>
      <c r="D4" s="5">
        <f>C4-B4</f>
        <v>-10.68</v>
      </c>
      <c r="E4" s="5">
        <v>16.36</v>
      </c>
      <c r="F4" s="5"/>
      <c r="G4" s="5"/>
      <c r="H4" s="5">
        <v>14.46</v>
      </c>
      <c r="I4" s="5"/>
      <c r="J4" s="5"/>
      <c r="K4" s="5">
        <v>16.16</v>
      </c>
      <c r="L4" s="5"/>
      <c r="M4" s="5"/>
      <c r="N4" s="5">
        <v>19.82</v>
      </c>
      <c r="O4" s="5"/>
      <c r="P4" s="5"/>
      <c r="Q4" s="5">
        <v>20.48</v>
      </c>
      <c r="R4" s="5"/>
      <c r="S4" s="5"/>
      <c r="T4" s="5">
        <v>14.34</v>
      </c>
      <c r="U4" s="5"/>
      <c r="V4" s="5"/>
      <c r="W4" s="5">
        <v>13.819999999999999</v>
      </c>
      <c r="X4" s="5"/>
      <c r="Y4" s="5"/>
      <c r="Z4" s="5">
        <v>13.819999999999999</v>
      </c>
      <c r="AA4" s="5"/>
      <c r="AB4" s="5"/>
      <c r="AC4" s="5">
        <v>14.299999999999999</v>
      </c>
      <c r="AD4" s="5"/>
      <c r="AE4" s="5"/>
      <c r="AF4" s="5">
        <v>19.54</v>
      </c>
      <c r="AG4" s="5"/>
      <c r="AH4" s="5"/>
      <c r="AI4" s="5">
        <v>26.22</v>
      </c>
      <c r="AJ4" s="5"/>
      <c r="AK4" s="5"/>
      <c r="AL4" s="6">
        <f>SUM(B4,E4,H4,K4,N4,Q4,T4,W4,Z4,AC4,AF4,AI4)</f>
        <v>200</v>
      </c>
      <c r="AM4" s="6">
        <f>SUM(C4,F4,I4,L4,O4,R4,U4,X4,AA4,AD4,AG4,AJ4)</f>
        <v>0</v>
      </c>
      <c r="AN4" s="5">
        <f>AM4-AL4</f>
        <v>-200</v>
      </c>
    </row>
    <row r="5" spans="1:40" x14ac:dyDescent="0.2">
      <c r="A5" s="4" t="s">
        <v>0</v>
      </c>
      <c r="B5" s="5">
        <v>98.19690016536363</v>
      </c>
      <c r="C5" s="5"/>
      <c r="D5" s="5">
        <f t="shared" ref="D5:D18" si="0">C5-B5</f>
        <v>-98.19690016536363</v>
      </c>
      <c r="E5" s="5">
        <v>76.284993003845415</v>
      </c>
      <c r="F5" s="5"/>
      <c r="G5" s="5"/>
      <c r="H5" s="5">
        <v>135.78288437264553</v>
      </c>
      <c r="I5" s="5"/>
      <c r="J5" s="5"/>
      <c r="K5" s="5">
        <v>151.38235207780897</v>
      </c>
      <c r="L5" s="5"/>
      <c r="M5" s="5"/>
      <c r="N5" s="5">
        <v>132.96118357322479</v>
      </c>
      <c r="O5" s="5"/>
      <c r="P5" s="5"/>
      <c r="Q5" s="5">
        <v>127.9868198318966</v>
      </c>
      <c r="R5" s="5"/>
      <c r="S5" s="5"/>
      <c r="T5" s="5">
        <v>159.00228965058363</v>
      </c>
      <c r="U5" s="5"/>
      <c r="V5" s="5"/>
      <c r="W5" s="5">
        <v>123.04914920889635</v>
      </c>
      <c r="X5" s="5"/>
      <c r="Y5" s="5"/>
      <c r="Z5" s="5">
        <v>120.35342811573497</v>
      </c>
      <c r="AA5" s="5"/>
      <c r="AB5" s="5"/>
      <c r="AC5" s="5">
        <v>150</v>
      </c>
      <c r="AD5" s="5"/>
      <c r="AE5" s="5"/>
      <c r="AF5" s="5">
        <v>97.5</v>
      </c>
      <c r="AG5" s="5"/>
      <c r="AH5" s="5"/>
      <c r="AI5" s="5">
        <v>127.50000000000001</v>
      </c>
      <c r="AJ5" s="5"/>
      <c r="AK5" s="5"/>
      <c r="AL5" s="6">
        <f>SUM(B5,E5,H5,K5,N5,Q5,T5,W5,Z5,AC5,AF5,AI5)</f>
        <v>1499.9999999999998</v>
      </c>
      <c r="AM5" s="6">
        <f>SUM(C5,F5,I5,L5,O5,R5,U5,X5,AA5,AD5,AG5,AJ5)</f>
        <v>0</v>
      </c>
      <c r="AN5" s="5">
        <f t="shared" ref="AN5:AN18" si="1">AM5-AL5</f>
        <v>-1499.9999999999998</v>
      </c>
    </row>
    <row r="6" spans="1:40" x14ac:dyDescent="0.2">
      <c r="A6" s="4" t="s">
        <v>11</v>
      </c>
      <c r="B6" s="5">
        <v>19.639380033072726</v>
      </c>
      <c r="C6" s="5"/>
      <c r="D6" s="5">
        <f t="shared" si="0"/>
        <v>-19.639380033072726</v>
      </c>
      <c r="E6" s="5">
        <v>15.256998600769084</v>
      </c>
      <c r="F6" s="5"/>
      <c r="G6" s="5"/>
      <c r="H6" s="5">
        <v>27.156576874529105</v>
      </c>
      <c r="I6" s="5"/>
      <c r="J6" s="5"/>
      <c r="K6" s="5">
        <v>30.276470415561793</v>
      </c>
      <c r="L6" s="5"/>
      <c r="M6" s="5"/>
      <c r="N6" s="5">
        <v>26.592236714644955</v>
      </c>
      <c r="O6" s="5"/>
      <c r="P6" s="5"/>
      <c r="Q6" s="5">
        <v>25.597363966379319</v>
      </c>
      <c r="R6" s="5"/>
      <c r="S6" s="5"/>
      <c r="T6" s="5">
        <v>31.800457930116728</v>
      </c>
      <c r="U6" s="5"/>
      <c r="V6" s="5"/>
      <c r="W6" s="5">
        <v>24.60982984177927</v>
      </c>
      <c r="X6" s="5"/>
      <c r="Y6" s="5"/>
      <c r="Z6" s="5">
        <v>24.070685623146996</v>
      </c>
      <c r="AA6" s="5"/>
      <c r="AB6" s="5"/>
      <c r="AC6" s="5">
        <v>30</v>
      </c>
      <c r="AD6" s="5"/>
      <c r="AE6" s="5"/>
      <c r="AF6" s="5">
        <v>19.5</v>
      </c>
      <c r="AG6" s="5"/>
      <c r="AH6" s="5"/>
      <c r="AI6" s="5">
        <v>25.500000000000004</v>
      </c>
      <c r="AJ6" s="5"/>
      <c r="AK6" s="5"/>
      <c r="AL6" s="6">
        <f>SUM(B6,E6,H6,K6,N6,Q6,T6,W6,Z6,AC6,AF6,AI6)</f>
        <v>300</v>
      </c>
      <c r="AM6" s="6">
        <f>SUM(C6,F6,I6,L6,O6,R6,U6,X6,AA6,AD6,AG6,AJ6)</f>
        <v>0</v>
      </c>
      <c r="AN6" s="5">
        <f t="shared" si="1"/>
        <v>-300</v>
      </c>
    </row>
    <row r="7" spans="1:40" x14ac:dyDescent="0.2">
      <c r="A7" s="4" t="s">
        <v>4</v>
      </c>
      <c r="B7" s="5">
        <v>121.10588166224717</v>
      </c>
      <c r="C7" s="5"/>
      <c r="D7" s="5">
        <f t="shared" si="0"/>
        <v>-121.10588166224717</v>
      </c>
      <c r="E7" s="5">
        <v>108.62630749811642</v>
      </c>
      <c r="F7" s="5"/>
      <c r="G7" s="5"/>
      <c r="H7" s="5">
        <v>106.36894685857982</v>
      </c>
      <c r="I7" s="5"/>
      <c r="J7" s="5"/>
      <c r="K7" s="5">
        <v>127.20183172046691</v>
      </c>
      <c r="L7" s="5"/>
      <c r="M7" s="5"/>
      <c r="N7" s="5">
        <v>102.38945586551728</v>
      </c>
      <c r="O7" s="5"/>
      <c r="P7" s="5"/>
      <c r="Q7" s="5">
        <v>78</v>
      </c>
      <c r="R7" s="5"/>
      <c r="S7" s="5"/>
      <c r="T7" s="5">
        <v>78.557520132290904</v>
      </c>
      <c r="U7" s="5"/>
      <c r="V7" s="5"/>
      <c r="W7" s="5">
        <v>61.027994403076335</v>
      </c>
      <c r="X7" s="5"/>
      <c r="Y7" s="5"/>
      <c r="Z7" s="5">
        <v>98.439319367117079</v>
      </c>
      <c r="AA7" s="5"/>
      <c r="AB7" s="5"/>
      <c r="AC7" s="5">
        <v>102.00000000000001</v>
      </c>
      <c r="AD7" s="5"/>
      <c r="AE7" s="5"/>
      <c r="AF7" s="5">
        <v>96.282742492587985</v>
      </c>
      <c r="AG7" s="5"/>
      <c r="AH7" s="5"/>
      <c r="AI7" s="5">
        <v>120</v>
      </c>
      <c r="AJ7" s="5"/>
      <c r="AK7" s="5"/>
      <c r="AL7" s="6">
        <f>SUM(B7,E7,H7,K7,N7,Q7,T7,W7,Z7,AC7,AF7,AI7)</f>
        <v>1199.9999999999998</v>
      </c>
      <c r="AM7" s="6">
        <f>SUM(C7,F7,I7,L7,O7,R7,U7,X7,AA7,AD7,AG7,AJ7)</f>
        <v>0</v>
      </c>
      <c r="AN7" s="5">
        <f t="shared" si="1"/>
        <v>-1199.9999999999998</v>
      </c>
    </row>
    <row r="8" spans="1:40" x14ac:dyDescent="0.2">
      <c r="A8" s="4" t="s">
        <v>5</v>
      </c>
      <c r="B8" s="5">
        <v>65.464600110242429</v>
      </c>
      <c r="C8" s="5"/>
      <c r="D8" s="5">
        <f t="shared" si="0"/>
        <v>-65.464600110242429</v>
      </c>
      <c r="E8" s="5">
        <v>50.85666200256361</v>
      </c>
      <c r="F8" s="5"/>
      <c r="G8" s="5"/>
      <c r="H8" s="5">
        <v>90.521922915097022</v>
      </c>
      <c r="I8" s="5"/>
      <c r="J8" s="5"/>
      <c r="K8" s="5">
        <v>100.92156805187265</v>
      </c>
      <c r="L8" s="5"/>
      <c r="M8" s="5"/>
      <c r="N8" s="5">
        <v>88.640789048816515</v>
      </c>
      <c r="O8" s="5"/>
      <c r="P8" s="5"/>
      <c r="Q8" s="5">
        <v>85.324546554597731</v>
      </c>
      <c r="R8" s="5"/>
      <c r="S8" s="5"/>
      <c r="T8" s="5">
        <v>106.00152643372243</v>
      </c>
      <c r="U8" s="5"/>
      <c r="V8" s="5"/>
      <c r="W8" s="5">
        <v>82.032766139264226</v>
      </c>
      <c r="X8" s="5"/>
      <c r="Y8" s="5"/>
      <c r="Z8" s="5">
        <v>80.235618743823323</v>
      </c>
      <c r="AA8" s="5"/>
      <c r="AB8" s="5"/>
      <c r="AC8" s="5">
        <v>100</v>
      </c>
      <c r="AD8" s="5"/>
      <c r="AE8" s="5"/>
      <c r="AF8" s="5">
        <v>65</v>
      </c>
      <c r="AG8" s="5"/>
      <c r="AH8" s="5"/>
      <c r="AI8" s="5">
        <v>85</v>
      </c>
      <c r="AJ8" s="5"/>
      <c r="AK8" s="5"/>
      <c r="AL8" s="6">
        <f>SUM(B8,E8,H8,K8,N8,Q8,T8,W8,Z8,AC8,AF8,AI8)</f>
        <v>1000.0000000000001</v>
      </c>
      <c r="AM8" s="6">
        <f>SUM(C8,F8,I8,L8,O8,R8,U8,X8,AA8,AD8,AG8,AJ8)</f>
        <v>0</v>
      </c>
      <c r="AN8" s="5">
        <f t="shared" si="1"/>
        <v>-1000.0000000000001</v>
      </c>
    </row>
    <row r="9" spans="1:40" x14ac:dyDescent="0.2">
      <c r="A9" s="4" t="s">
        <v>6</v>
      </c>
      <c r="B9" s="5">
        <v>26.18584004409697</v>
      </c>
      <c r="C9" s="5"/>
      <c r="D9" s="5">
        <f t="shared" si="0"/>
        <v>-26.18584004409697</v>
      </c>
      <c r="E9" s="5">
        <v>20.342664801025446</v>
      </c>
      <c r="F9" s="5"/>
      <c r="G9" s="5"/>
      <c r="H9" s="5">
        <v>36.208769166038806</v>
      </c>
      <c r="I9" s="5"/>
      <c r="J9" s="5"/>
      <c r="K9" s="5">
        <v>40.368627220749062</v>
      </c>
      <c r="L9" s="5"/>
      <c r="M9" s="5"/>
      <c r="N9" s="5">
        <v>35.456315619526606</v>
      </c>
      <c r="O9" s="5"/>
      <c r="P9" s="5"/>
      <c r="Q9" s="5">
        <v>34.129818621839092</v>
      </c>
      <c r="R9" s="5"/>
      <c r="S9" s="5"/>
      <c r="T9" s="5">
        <v>42.400610573488976</v>
      </c>
      <c r="U9" s="5"/>
      <c r="V9" s="5"/>
      <c r="W9" s="5">
        <v>32.813106455705693</v>
      </c>
      <c r="X9" s="5"/>
      <c r="Y9" s="5"/>
      <c r="Z9" s="5">
        <v>32.094247497529324</v>
      </c>
      <c r="AA9" s="5"/>
      <c r="AB9" s="5"/>
      <c r="AC9" s="5">
        <v>40</v>
      </c>
      <c r="AD9" s="5"/>
      <c r="AE9" s="5"/>
      <c r="AF9" s="5">
        <v>26</v>
      </c>
      <c r="AG9" s="5"/>
      <c r="AH9" s="5"/>
      <c r="AI9" s="5">
        <v>34</v>
      </c>
      <c r="AJ9" s="5"/>
      <c r="AK9" s="5"/>
      <c r="AL9" s="6">
        <f>SUM(B9,E9,H9,K9,N9,Q9,T9,W9,Z9,AC9,AF9,AI9)</f>
        <v>400</v>
      </c>
      <c r="AM9" s="6">
        <f>SUM(C9,F9,I9,L9,O9,R9,U9,X9,AA9,AD9,AG9,AJ9)</f>
        <v>0</v>
      </c>
      <c r="AN9" s="5">
        <f t="shared" si="1"/>
        <v>-400</v>
      </c>
    </row>
    <row r="10" spans="1:40" x14ac:dyDescent="0.2">
      <c r="A10" s="4" t="s">
        <v>14</v>
      </c>
      <c r="B10" s="5">
        <v>39.278760066145452</v>
      </c>
      <c r="C10" s="5"/>
      <c r="D10" s="5">
        <f t="shared" si="0"/>
        <v>-39.278760066145452</v>
      </c>
      <c r="E10" s="5">
        <v>30.513997201538167</v>
      </c>
      <c r="F10" s="5"/>
      <c r="G10" s="5"/>
      <c r="H10" s="5">
        <v>54.313153749058209</v>
      </c>
      <c r="I10" s="5"/>
      <c r="J10" s="5"/>
      <c r="K10" s="5">
        <v>60.552940831123585</v>
      </c>
      <c r="L10" s="5"/>
      <c r="M10" s="5"/>
      <c r="N10" s="5">
        <v>53.184473429289909</v>
      </c>
      <c r="O10" s="5"/>
      <c r="P10" s="5"/>
      <c r="Q10" s="5">
        <v>51.194727932758639</v>
      </c>
      <c r="R10" s="5"/>
      <c r="S10" s="5"/>
      <c r="T10" s="5">
        <v>63.600915860233457</v>
      </c>
      <c r="U10" s="5"/>
      <c r="V10" s="5"/>
      <c r="W10" s="5">
        <v>49.21965968355854</v>
      </c>
      <c r="X10" s="5"/>
      <c r="Y10" s="5"/>
      <c r="Z10" s="5">
        <v>48.141371246293993</v>
      </c>
      <c r="AA10" s="5"/>
      <c r="AB10" s="5"/>
      <c r="AC10" s="5">
        <v>60</v>
      </c>
      <c r="AD10" s="5"/>
      <c r="AE10" s="5"/>
      <c r="AF10" s="5">
        <v>39</v>
      </c>
      <c r="AG10" s="5"/>
      <c r="AH10" s="5"/>
      <c r="AI10" s="5">
        <v>51.000000000000007</v>
      </c>
      <c r="AJ10" s="5"/>
      <c r="AK10" s="5"/>
      <c r="AL10" s="6">
        <f>SUM(B10,E10,H10,K10,N10,Q10,T10,W10,Z10,AC10,AF10,AI10)</f>
        <v>600</v>
      </c>
      <c r="AM10" s="6">
        <f>SUM(C10,F10,I10,L10,O10,R10,U10,X10,AA10,AD10,AG10,AJ10)</f>
        <v>0</v>
      </c>
      <c r="AN10" s="5">
        <f t="shared" si="1"/>
        <v>-600</v>
      </c>
    </row>
    <row r="11" spans="1:40" x14ac:dyDescent="0.2">
      <c r="A11" s="4" t="s">
        <v>1</v>
      </c>
      <c r="B11" s="5">
        <v>170.20796028663031</v>
      </c>
      <c r="C11" s="5"/>
      <c r="D11" s="5">
        <f t="shared" si="0"/>
        <v>-170.20796028663031</v>
      </c>
      <c r="E11" s="5">
        <v>132.22732120666538</v>
      </c>
      <c r="F11" s="5"/>
      <c r="G11" s="5"/>
      <c r="H11" s="5">
        <v>235.35699957925223</v>
      </c>
      <c r="I11" s="5"/>
      <c r="J11" s="5"/>
      <c r="K11" s="5">
        <v>262.39607693486886</v>
      </c>
      <c r="L11" s="5"/>
      <c r="M11" s="5"/>
      <c r="N11" s="5">
        <v>230.46605152692294</v>
      </c>
      <c r="O11" s="5"/>
      <c r="P11" s="5"/>
      <c r="Q11" s="5">
        <v>221.8438210419541</v>
      </c>
      <c r="R11" s="5"/>
      <c r="S11" s="5"/>
      <c r="T11" s="5">
        <v>275.60396872767831</v>
      </c>
      <c r="U11" s="5"/>
      <c r="V11" s="5"/>
      <c r="W11" s="5">
        <v>213.285191962087</v>
      </c>
      <c r="X11" s="5"/>
      <c r="Y11" s="5"/>
      <c r="Z11" s="5">
        <v>208.61260873394062</v>
      </c>
      <c r="AA11" s="5"/>
      <c r="AB11" s="5"/>
      <c r="AC11" s="5">
        <v>260</v>
      </c>
      <c r="AD11" s="5"/>
      <c r="AE11" s="5"/>
      <c r="AF11" s="5">
        <v>169</v>
      </c>
      <c r="AG11" s="5"/>
      <c r="AH11" s="5"/>
      <c r="AI11" s="5">
        <v>221.00000000000003</v>
      </c>
      <c r="AJ11" s="5"/>
      <c r="AK11" s="5"/>
      <c r="AL11" s="6">
        <f>SUM(B11,E11,H11,K11,N11,Q11,T11,W11,Z11,AC11,AF11,AI11)</f>
        <v>2600</v>
      </c>
      <c r="AM11" s="6">
        <f>SUM(C11,F11,I11,L11,O11,R11,U11,X11,AA11,AD11,AG11,AJ11)</f>
        <v>0</v>
      </c>
      <c r="AN11" s="5">
        <f t="shared" si="1"/>
        <v>-2600</v>
      </c>
    </row>
    <row r="12" spans="1:40" x14ac:dyDescent="0.2">
      <c r="A12" s="4" t="s">
        <v>7</v>
      </c>
      <c r="B12" s="5">
        <v>35.322548818155425</v>
      </c>
      <c r="C12" s="5"/>
      <c r="D12" s="5">
        <f t="shared" si="0"/>
        <v>-35.322548818155425</v>
      </c>
      <c r="E12" s="5">
        <v>31.682673020283957</v>
      </c>
      <c r="F12" s="5"/>
      <c r="G12" s="5"/>
      <c r="H12" s="5">
        <v>31.02427616708578</v>
      </c>
      <c r="I12" s="5"/>
      <c r="J12" s="5"/>
      <c r="K12" s="5">
        <v>37.100534251802848</v>
      </c>
      <c r="L12" s="5"/>
      <c r="M12" s="5"/>
      <c r="N12" s="5">
        <v>29.863591294109206</v>
      </c>
      <c r="O12" s="5"/>
      <c r="P12" s="5"/>
      <c r="Q12" s="5">
        <v>22.75</v>
      </c>
      <c r="R12" s="5"/>
      <c r="S12" s="5"/>
      <c r="T12" s="5">
        <v>22.912610038584848</v>
      </c>
      <c r="U12" s="5"/>
      <c r="V12" s="5"/>
      <c r="W12" s="5">
        <v>17.799831700897265</v>
      </c>
      <c r="X12" s="5"/>
      <c r="Y12" s="5"/>
      <c r="Z12" s="5">
        <v>28.71146814874248</v>
      </c>
      <c r="AA12" s="5"/>
      <c r="AB12" s="5"/>
      <c r="AC12" s="5">
        <v>29.750000000000004</v>
      </c>
      <c r="AD12" s="5"/>
      <c r="AE12" s="5"/>
      <c r="AF12" s="5">
        <v>28.082466560338162</v>
      </c>
      <c r="AG12" s="5"/>
      <c r="AH12" s="5"/>
      <c r="AI12" s="5">
        <v>35</v>
      </c>
      <c r="AJ12" s="5"/>
      <c r="AK12" s="5"/>
      <c r="AL12" s="6">
        <f>SUM(B12,E12,H12,K12,N12,Q12,T12,W12,Z12,AC12,AF12,AI12)</f>
        <v>350</v>
      </c>
      <c r="AM12" s="6">
        <f>SUM(C12,F12,I12,L12,O12,R12,U12,X12,AA12,AD12,AG12,AJ12)</f>
        <v>0</v>
      </c>
      <c r="AN12" s="5">
        <f t="shared" si="1"/>
        <v>-350</v>
      </c>
    </row>
    <row r="13" spans="1:40" x14ac:dyDescent="0.2">
      <c r="A13" s="4" t="s">
        <v>13</v>
      </c>
      <c r="B13" s="5">
        <v>16.366150027560607</v>
      </c>
      <c r="C13" s="5"/>
      <c r="D13" s="5">
        <f t="shared" si="0"/>
        <v>-16.366150027560607</v>
      </c>
      <c r="E13" s="5">
        <v>12.714165500640902</v>
      </c>
      <c r="F13" s="5"/>
      <c r="G13" s="5"/>
      <c r="H13" s="5">
        <v>22.630480728774256</v>
      </c>
      <c r="I13" s="5"/>
      <c r="J13" s="5"/>
      <c r="K13" s="5">
        <v>25.230392012968164</v>
      </c>
      <c r="L13" s="5"/>
      <c r="M13" s="5"/>
      <c r="N13" s="5">
        <v>22.160197262204129</v>
      </c>
      <c r="O13" s="5"/>
      <c r="P13" s="5"/>
      <c r="Q13" s="5">
        <v>21.331136638649433</v>
      </c>
      <c r="R13" s="5"/>
      <c r="S13" s="5"/>
      <c r="T13" s="5">
        <v>26.500381608430608</v>
      </c>
      <c r="U13" s="5"/>
      <c r="V13" s="5"/>
      <c r="W13" s="5">
        <v>20.508191534816056</v>
      </c>
      <c r="X13" s="5"/>
      <c r="Y13" s="5"/>
      <c r="Z13" s="5">
        <v>20.058904685955831</v>
      </c>
      <c r="AA13" s="5"/>
      <c r="AB13" s="5"/>
      <c r="AC13" s="5">
        <v>25</v>
      </c>
      <c r="AD13" s="5"/>
      <c r="AE13" s="5"/>
      <c r="AF13" s="5">
        <v>16.25</v>
      </c>
      <c r="AG13" s="5"/>
      <c r="AH13" s="5"/>
      <c r="AI13" s="5">
        <v>21.25</v>
      </c>
      <c r="AJ13" s="5"/>
      <c r="AK13" s="5"/>
      <c r="AL13" s="6">
        <f>SUM(B13,E13,H13,K13,N13,Q13,T13,W13,Z13,AC13,AF13,AI13)</f>
        <v>250.00000000000003</v>
      </c>
      <c r="AM13" s="6">
        <f>SUM(C13,F13,I13,L13,O13,R13,U13,X13,AA13,AD13,AG13,AJ13)</f>
        <v>0</v>
      </c>
      <c r="AN13" s="5">
        <f t="shared" si="1"/>
        <v>-250.00000000000003</v>
      </c>
    </row>
    <row r="14" spans="1:40" x14ac:dyDescent="0.2">
      <c r="A14" s="4" t="s">
        <v>15</v>
      </c>
      <c r="B14" s="5">
        <v>55</v>
      </c>
      <c r="C14" s="5">
        <v>59.17</v>
      </c>
      <c r="D14" s="5">
        <f t="shared" si="0"/>
        <v>4.1700000000000017</v>
      </c>
      <c r="E14" s="5">
        <v>61</v>
      </c>
      <c r="F14" s="5">
        <v>51</v>
      </c>
      <c r="G14" s="5"/>
      <c r="H14" s="5">
        <v>85</v>
      </c>
      <c r="I14" s="5"/>
      <c r="J14" s="5"/>
      <c r="K14" s="5">
        <v>158</v>
      </c>
      <c r="L14" s="5"/>
      <c r="M14" s="5"/>
      <c r="N14" s="5">
        <v>190</v>
      </c>
      <c r="O14" s="5"/>
      <c r="P14" s="5"/>
      <c r="Q14" s="5">
        <v>166</v>
      </c>
      <c r="R14" s="5"/>
      <c r="S14" s="5"/>
      <c r="T14" s="5">
        <v>215</v>
      </c>
      <c r="U14" s="5"/>
      <c r="V14" s="5"/>
      <c r="W14" s="5">
        <v>180.10830324909745</v>
      </c>
      <c r="X14" s="5"/>
      <c r="Y14" s="5"/>
      <c r="Z14" s="5">
        <v>140.1227436823105</v>
      </c>
      <c r="AA14" s="5"/>
      <c r="AB14" s="5"/>
      <c r="AC14" s="5">
        <v>240.77978339350176</v>
      </c>
      <c r="AD14" s="5"/>
      <c r="AE14" s="5"/>
      <c r="AF14" s="5">
        <v>135.42238267148014</v>
      </c>
      <c r="AG14" s="5"/>
      <c r="AH14" s="5"/>
      <c r="AI14" s="5">
        <v>173.2851985559567</v>
      </c>
      <c r="AJ14" s="5"/>
      <c r="AK14" s="5"/>
      <c r="AL14" s="6">
        <f>SUM(B14,E14,H14,K14,N14,Q14,T14,W14,Z14,AC14,AF14,AI14)</f>
        <v>1799.7184115523464</v>
      </c>
      <c r="AM14" s="6">
        <f>SUM(C14,F14,I14,L14,O14,R14,U14,X14,AA14,AD14,AG14,AJ14)</f>
        <v>110.17</v>
      </c>
      <c r="AN14" s="5">
        <f t="shared" si="1"/>
        <v>-1689.5484115523464</v>
      </c>
    </row>
    <row r="15" spans="1:40" x14ac:dyDescent="0.2">
      <c r="A15" s="4" t="s">
        <v>16</v>
      </c>
      <c r="B15" s="5">
        <v>0</v>
      </c>
      <c r="C15" s="5"/>
      <c r="D15" s="5">
        <f t="shared" si="0"/>
        <v>0</v>
      </c>
      <c r="E15" s="5">
        <v>0</v>
      </c>
      <c r="F15" s="5"/>
      <c r="G15" s="5"/>
      <c r="H15" s="5">
        <v>0</v>
      </c>
      <c r="I15" s="5"/>
      <c r="J15" s="5"/>
      <c r="K15" s="5">
        <v>0</v>
      </c>
      <c r="L15" s="5"/>
      <c r="M15" s="5"/>
      <c r="N15" s="5">
        <v>32</v>
      </c>
      <c r="O15" s="5"/>
      <c r="P15" s="5"/>
      <c r="Q15" s="5">
        <v>36</v>
      </c>
      <c r="R15" s="5"/>
      <c r="S15" s="5"/>
      <c r="T15" s="5">
        <v>48</v>
      </c>
      <c r="U15" s="5"/>
      <c r="V15" s="5"/>
      <c r="W15" s="5">
        <v>36</v>
      </c>
      <c r="X15" s="5"/>
      <c r="Y15" s="5"/>
      <c r="Z15" s="5">
        <v>35</v>
      </c>
      <c r="AA15" s="5"/>
      <c r="AB15" s="5"/>
      <c r="AC15" s="5">
        <v>41</v>
      </c>
      <c r="AD15" s="5"/>
      <c r="AE15" s="5"/>
      <c r="AF15" s="5">
        <v>35</v>
      </c>
      <c r="AG15" s="5"/>
      <c r="AH15" s="5"/>
      <c r="AI15" s="5">
        <v>37</v>
      </c>
      <c r="AJ15" s="5"/>
      <c r="AK15" s="5"/>
      <c r="AL15" s="6">
        <f>SUM(B15,E15,H15,K15,N15,Q15,T15,W15,Z15,AC15,AF15,AI15)</f>
        <v>300</v>
      </c>
      <c r="AM15" s="6">
        <f>SUM(C15,F15,I15,L15,O15,R15,U15,X15,AA15,AD15,AG15,AJ15)</f>
        <v>0</v>
      </c>
      <c r="AN15" s="5">
        <f t="shared" si="1"/>
        <v>-300</v>
      </c>
    </row>
    <row r="16" spans="1:40" x14ac:dyDescent="0.2">
      <c r="A16" s="4" t="s">
        <v>10</v>
      </c>
      <c r="B16" s="5">
        <v>32.732300055121215</v>
      </c>
      <c r="C16" s="5"/>
      <c r="D16" s="5">
        <f t="shared" si="0"/>
        <v>-32.732300055121215</v>
      </c>
      <c r="E16" s="5">
        <v>25.428331001281805</v>
      </c>
      <c r="F16" s="5"/>
      <c r="G16" s="5"/>
      <c r="H16" s="5">
        <v>45.260961457548511</v>
      </c>
      <c r="I16" s="5"/>
      <c r="J16" s="5"/>
      <c r="K16" s="5">
        <v>50.460784025936327</v>
      </c>
      <c r="L16" s="5"/>
      <c r="M16" s="5"/>
      <c r="N16" s="5">
        <v>44.320394524408258</v>
      </c>
      <c r="O16" s="5"/>
      <c r="P16" s="5"/>
      <c r="Q16" s="5">
        <v>42.662273277298866</v>
      </c>
      <c r="R16" s="5"/>
      <c r="S16" s="5"/>
      <c r="T16" s="5">
        <v>53.000763216861216</v>
      </c>
      <c r="U16" s="5"/>
      <c r="V16" s="5"/>
      <c r="W16" s="5">
        <v>41.016383069632113</v>
      </c>
      <c r="X16" s="5"/>
      <c r="Y16" s="5"/>
      <c r="Z16" s="5">
        <v>40.117809371911662</v>
      </c>
      <c r="AA16" s="5"/>
      <c r="AB16" s="5"/>
      <c r="AC16" s="5">
        <v>50</v>
      </c>
      <c r="AD16" s="5"/>
      <c r="AE16" s="5"/>
      <c r="AF16" s="5">
        <v>32.5</v>
      </c>
      <c r="AG16" s="5"/>
      <c r="AH16" s="5"/>
      <c r="AI16" s="5">
        <v>42.5</v>
      </c>
      <c r="AJ16" s="5"/>
      <c r="AK16" s="5"/>
      <c r="AL16" s="6">
        <f>SUM(B16,E16,H16,K16,N16,Q16,T16,W16,Z16,AC16,AF16,AI16)</f>
        <v>500.00000000000006</v>
      </c>
      <c r="AM16" s="6">
        <f>SUM(C16,F16,I16,L16,O16,R16,U16,X16,AA16,AD16,AG16,AJ16)</f>
        <v>0</v>
      </c>
      <c r="AN16" s="5">
        <f t="shared" si="1"/>
        <v>-500.00000000000006</v>
      </c>
    </row>
    <row r="17" spans="1:40" x14ac:dyDescent="0.2">
      <c r="A17" s="4" t="s">
        <v>12</v>
      </c>
      <c r="B17" s="5">
        <v>32.732300055121215</v>
      </c>
      <c r="C17" s="5"/>
      <c r="D17" s="5">
        <f t="shared" si="0"/>
        <v>-32.732300055121215</v>
      </c>
      <c r="E17" s="5">
        <v>25.428331001281805</v>
      </c>
      <c r="F17" s="5"/>
      <c r="G17" s="5"/>
      <c r="H17" s="5">
        <v>45.260961457548511</v>
      </c>
      <c r="I17" s="5"/>
      <c r="J17" s="5"/>
      <c r="K17" s="5">
        <v>50.460784025936327</v>
      </c>
      <c r="L17" s="5"/>
      <c r="M17" s="5"/>
      <c r="N17" s="5">
        <v>44.320394524408258</v>
      </c>
      <c r="O17" s="5"/>
      <c r="P17" s="5"/>
      <c r="Q17" s="5">
        <v>42.662273277298866</v>
      </c>
      <c r="R17" s="5"/>
      <c r="S17" s="5"/>
      <c r="T17" s="5">
        <v>53.000763216861216</v>
      </c>
      <c r="U17" s="5"/>
      <c r="V17" s="5"/>
      <c r="W17" s="5">
        <v>41.016383069632113</v>
      </c>
      <c r="X17" s="5"/>
      <c r="Y17" s="5"/>
      <c r="Z17" s="5">
        <v>40.117809371911662</v>
      </c>
      <c r="AA17" s="5"/>
      <c r="AB17" s="5"/>
      <c r="AC17" s="5">
        <v>50</v>
      </c>
      <c r="AD17" s="5"/>
      <c r="AE17" s="5"/>
      <c r="AF17" s="5">
        <v>32.5</v>
      </c>
      <c r="AG17" s="5"/>
      <c r="AH17" s="5"/>
      <c r="AI17" s="5">
        <v>42.5</v>
      </c>
      <c r="AJ17" s="5"/>
      <c r="AK17" s="5"/>
      <c r="AL17" s="6">
        <f>SUM(B17,E17,H17,K17,N17,Q17,T17,W17,Z17,AC17,AF17,AI17)</f>
        <v>500.00000000000006</v>
      </c>
      <c r="AM17" s="6">
        <f>SUM(C17,F17,I17,L17,O17,R17,U17,X17,AA17,AD17,AG17,AJ17)</f>
        <v>0</v>
      </c>
      <c r="AN17" s="5">
        <f t="shared" si="1"/>
        <v>-500.00000000000006</v>
      </c>
    </row>
    <row r="18" spans="1:40" x14ac:dyDescent="0.2">
      <c r="A18" s="4" t="s">
        <v>2</v>
      </c>
      <c r="B18" s="7">
        <v>183.30088030867879</v>
      </c>
      <c r="C18" s="7"/>
      <c r="D18" s="5">
        <f t="shared" si="0"/>
        <v>-183.30088030867879</v>
      </c>
      <c r="E18" s="7">
        <v>142.39865360717812</v>
      </c>
      <c r="F18" s="7"/>
      <c r="G18" s="7"/>
      <c r="H18" s="7">
        <v>253.46138416227166</v>
      </c>
      <c r="I18" s="7"/>
      <c r="J18" s="7"/>
      <c r="K18" s="7">
        <v>282.5803905452434</v>
      </c>
      <c r="L18" s="7"/>
      <c r="M18" s="7"/>
      <c r="N18" s="7">
        <v>248.19420933668624</v>
      </c>
      <c r="O18" s="7"/>
      <c r="P18" s="7"/>
      <c r="Q18" s="7">
        <v>238.90873035287365</v>
      </c>
      <c r="R18" s="7"/>
      <c r="S18" s="7"/>
      <c r="T18" s="7">
        <v>296.80427401442279</v>
      </c>
      <c r="U18" s="7"/>
      <c r="V18" s="7"/>
      <c r="W18" s="7">
        <v>229.69174518993984</v>
      </c>
      <c r="X18" s="7"/>
      <c r="Y18" s="7"/>
      <c r="Z18" s="7">
        <v>224.65973248270529</v>
      </c>
      <c r="AA18" s="7"/>
      <c r="AB18" s="7"/>
      <c r="AC18" s="7">
        <v>280</v>
      </c>
      <c r="AD18" s="7"/>
      <c r="AE18" s="7"/>
      <c r="AF18" s="7">
        <v>182</v>
      </c>
      <c r="AG18" s="7"/>
      <c r="AH18" s="7"/>
      <c r="AI18" s="7">
        <v>238.00000000000003</v>
      </c>
      <c r="AJ18" s="7"/>
      <c r="AK18" s="5"/>
      <c r="AL18" s="6">
        <f>SUM(B18,E18,H18,K18,N18,Q18,T18,W18,Z18,AC18,AF18,AI18)</f>
        <v>2800</v>
      </c>
      <c r="AM18" s="6">
        <f>SUM(C18,F18,I18,L18,O18,R18,U18,X18,AA18,AD18,AG18,AJ18)</f>
        <v>0</v>
      </c>
      <c r="AN18" s="5">
        <f t="shared" si="1"/>
        <v>-2800</v>
      </c>
    </row>
    <row r="19" spans="1:40" x14ac:dyDescent="0.2">
      <c r="A19" s="8" t="s">
        <v>8</v>
      </c>
      <c r="B19" s="9">
        <f>SUM(B4:B18)</f>
        <v>906.21350163243574</v>
      </c>
      <c r="C19" s="17">
        <f t="shared" ref="C19:AM19" si="2">SUM(C4:C18)</f>
        <v>59.17</v>
      </c>
      <c r="D19" s="17"/>
      <c r="E19" s="9">
        <f t="shared" si="2"/>
        <v>749.12109844519</v>
      </c>
      <c r="F19" s="17">
        <f t="shared" si="2"/>
        <v>51</v>
      </c>
      <c r="G19" s="17"/>
      <c r="H19" s="9">
        <f t="shared" si="2"/>
        <v>1182.8073174884294</v>
      </c>
      <c r="I19" s="17">
        <f t="shared" si="2"/>
        <v>0</v>
      </c>
      <c r="J19" s="17"/>
      <c r="K19" s="9">
        <f t="shared" si="2"/>
        <v>1393.092752114339</v>
      </c>
      <c r="L19" s="17">
        <f t="shared" si="2"/>
        <v>0</v>
      </c>
      <c r="M19" s="17"/>
      <c r="N19" s="9">
        <f t="shared" si="2"/>
        <v>1300.3692927197592</v>
      </c>
      <c r="O19" s="17">
        <f t="shared" si="2"/>
        <v>0</v>
      </c>
      <c r="P19" s="17"/>
      <c r="Q19" s="9">
        <f t="shared" si="2"/>
        <v>1214.8715114955462</v>
      </c>
      <c r="R19" s="17">
        <f t="shared" si="2"/>
        <v>0</v>
      </c>
      <c r="S19" s="17"/>
      <c r="T19" s="9">
        <f t="shared" si="2"/>
        <v>1486.5260814032754</v>
      </c>
      <c r="U19" s="17">
        <f t="shared" si="2"/>
        <v>0</v>
      </c>
      <c r="V19" s="17"/>
      <c r="W19" s="9">
        <f t="shared" si="2"/>
        <v>1165.9985355083822</v>
      </c>
      <c r="X19" s="17">
        <f t="shared" si="2"/>
        <v>0</v>
      </c>
      <c r="Y19" s="17"/>
      <c r="Z19" s="9">
        <f t="shared" si="2"/>
        <v>1154.5557470711237</v>
      </c>
      <c r="AA19" s="17">
        <f t="shared" si="2"/>
        <v>0</v>
      </c>
      <c r="AB19" s="17"/>
      <c r="AC19" s="9">
        <f t="shared" si="2"/>
        <v>1472.8297833935017</v>
      </c>
      <c r="AD19" s="17">
        <f t="shared" si="2"/>
        <v>0</v>
      </c>
      <c r="AE19" s="17"/>
      <c r="AF19" s="9">
        <f t="shared" si="2"/>
        <v>993.57759172440626</v>
      </c>
      <c r="AG19" s="17">
        <f t="shared" si="2"/>
        <v>0</v>
      </c>
      <c r="AH19" s="17"/>
      <c r="AI19" s="9">
        <f t="shared" si="2"/>
        <v>1279.7551985559567</v>
      </c>
      <c r="AJ19" s="17">
        <f t="shared" si="2"/>
        <v>0</v>
      </c>
      <c r="AK19" s="17"/>
      <c r="AL19" s="9">
        <f t="shared" si="2"/>
        <v>14299.718411552347</v>
      </c>
      <c r="AM19" s="9">
        <f t="shared" si="2"/>
        <v>110.17</v>
      </c>
      <c r="AN19" s="17"/>
    </row>
    <row r="20" spans="1:40" x14ac:dyDescent="0.2">
      <c r="A20" s="8" t="s">
        <v>9</v>
      </c>
      <c r="B20" s="10">
        <f>B19/$AL$19</f>
        <v>6.3372821446632893E-2</v>
      </c>
      <c r="C20" s="10">
        <f>C19/$AM$19</f>
        <v>0.53707905963510938</v>
      </c>
      <c r="D20" s="10"/>
      <c r="E20" s="10">
        <f>E19/$AL$19</f>
        <v>5.2387122381374711E-2</v>
      </c>
      <c r="F20" s="10">
        <f>F19/$AM$19</f>
        <v>0.46292094036489062</v>
      </c>
      <c r="G20" s="10"/>
      <c r="H20" s="10">
        <f t="shared" ref="H20" si="3">H19/$AL$19</f>
        <v>8.2715427216585757E-2</v>
      </c>
      <c r="I20" s="10">
        <f t="shared" ref="I20" si="4">I19/$AM$19</f>
        <v>0</v>
      </c>
      <c r="J20" s="10"/>
      <c r="K20" s="10">
        <f t="shared" ref="K20" si="5">K19/$AL$19</f>
        <v>9.7420991939876092E-2</v>
      </c>
      <c r="L20" s="10">
        <f t="shared" ref="L20" si="6">L19/$AM$19</f>
        <v>0</v>
      </c>
      <c r="M20" s="10"/>
      <c r="N20" s="10">
        <f t="shared" ref="N20" si="7">N19/$AL$19</f>
        <v>9.0936706254944627E-2</v>
      </c>
      <c r="O20" s="10">
        <f t="shared" ref="O20" si="8">O19/$AM$19</f>
        <v>0</v>
      </c>
      <c r="P20" s="10"/>
      <c r="Q20" s="10">
        <f t="shared" ref="Q20" si="9">Q19/$AL$19</f>
        <v>8.4957722699915902E-2</v>
      </c>
      <c r="R20" s="10">
        <f t="shared" ref="R20" si="10">R19/$AM$19</f>
        <v>0</v>
      </c>
      <c r="S20" s="10"/>
      <c r="T20" s="10">
        <f t="shared" ref="T20" si="11">T19/$AL$19</f>
        <v>0.10395491985369111</v>
      </c>
      <c r="U20" s="10">
        <f t="shared" ref="U20" si="12">U19/$AM$19</f>
        <v>0</v>
      </c>
      <c r="V20" s="10"/>
      <c r="W20" s="10">
        <f t="shared" ref="W20" si="13">W19/$AL$19</f>
        <v>8.1539964770663192E-2</v>
      </c>
      <c r="X20" s="10">
        <f t="shared" ref="X20" si="14">X19/$AM$19</f>
        <v>0</v>
      </c>
      <c r="Y20" s="10"/>
      <c r="Z20" s="10">
        <f t="shared" ref="Z20" si="15">Z19/$AL$19</f>
        <v>8.0739754017700796E-2</v>
      </c>
      <c r="AA20" s="10">
        <f t="shared" ref="AA20" si="16">AA19/$AM$19</f>
        <v>0</v>
      </c>
      <c r="AB20" s="10"/>
      <c r="AC20" s="10">
        <f t="shared" ref="AC20" si="17">AC19/$AL$19</f>
        <v>0.10299711791552785</v>
      </c>
      <c r="AD20" s="10">
        <f t="shared" ref="AD20" si="18">AD19/$AM$19</f>
        <v>0</v>
      </c>
      <c r="AE20" s="10"/>
      <c r="AF20" s="10">
        <f t="shared" ref="AF20" si="19">AF19/$AL$19</f>
        <v>6.9482318681305111E-2</v>
      </c>
      <c r="AG20" s="10">
        <f t="shared" ref="AG20" si="20">AG19/$AM$19</f>
        <v>0</v>
      </c>
      <c r="AH20" s="10"/>
      <c r="AI20" s="10">
        <f t="shared" ref="AI20" si="21">AI19/$AL$19</f>
        <v>8.9495132821781856E-2</v>
      </c>
      <c r="AJ20" s="10">
        <f t="shared" ref="AJ20" si="22">AJ19/$AM$19</f>
        <v>0</v>
      </c>
      <c r="AK20" s="10"/>
      <c r="AL20" s="11">
        <v>1</v>
      </c>
      <c r="AM20" s="11">
        <f>AM19/AL19</f>
        <v>7.704347514353619E-3</v>
      </c>
      <c r="AN20" s="10"/>
    </row>
    <row r="21" spans="1:40" customFormat="1" ht="13" x14ac:dyDescent="0.15"/>
    <row r="22" spans="1:40" customFormat="1" ht="13" x14ac:dyDescent="0.15"/>
    <row r="23" spans="1:40" x14ac:dyDescent="0.2">
      <c r="A23"/>
    </row>
    <row r="24" spans="1:40" customFormat="1" ht="13" x14ac:dyDescent="0.15"/>
    <row r="25" spans="1:40" customFormat="1" ht="13" x14ac:dyDescent="0.15"/>
    <row r="26" spans="1:40" customFormat="1" ht="13" x14ac:dyDescent="0.15"/>
    <row r="27" spans="1:40" customFormat="1" ht="13" x14ac:dyDescent="0.15"/>
    <row r="28" spans="1:40" customFormat="1" ht="13" x14ac:dyDescent="0.15"/>
    <row r="29" spans="1:40" customFormat="1" ht="13" x14ac:dyDescent="0.15"/>
    <row r="30" spans="1:40" customFormat="1" ht="13" x14ac:dyDescent="0.15"/>
    <row r="31" spans="1:40" customFormat="1" ht="13" x14ac:dyDescent="0.15"/>
    <row r="32" spans="1:40" customFormat="1" ht="13" x14ac:dyDescent="0.15"/>
    <row r="33" spans="2:39" customFormat="1" ht="13" x14ac:dyDescent="0.15"/>
    <row r="34" spans="2:39" customFormat="1" ht="13" x14ac:dyDescent="0.15"/>
    <row r="35" spans="2:39" customFormat="1" ht="13" x14ac:dyDescent="0.15"/>
    <row r="36" spans="2:39" customFormat="1" ht="13" x14ac:dyDescent="0.15"/>
    <row r="37" spans="2:39" x14ac:dyDescent="0.2">
      <c r="B37" s="2"/>
      <c r="C37" s="2"/>
      <c r="D37" s="2"/>
      <c r="E37"/>
      <c r="F37"/>
      <c r="G37" s="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2:39" x14ac:dyDescent="0.2">
      <c r="E38"/>
      <c r="F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opLeftCell="A2" workbookViewId="0">
      <selection activeCell="A13" sqref="A13"/>
    </sheetView>
  </sheetViews>
  <sheetFormatPr baseColWidth="10" defaultColWidth="8.83203125" defaultRowHeight="15" x14ac:dyDescent="0.2"/>
  <cols>
    <col min="1" max="1" width="15.5" style="1" bestFit="1" customWidth="1"/>
    <col min="2" max="7" width="8.83203125" style="1"/>
    <col min="8" max="8" width="9" style="1" bestFit="1" customWidth="1"/>
    <col min="9" max="10" width="9" style="1" customWidth="1"/>
    <col min="11" max="11" width="9" style="1" bestFit="1" customWidth="1"/>
    <col min="12" max="13" width="9" style="1" customWidth="1"/>
    <col min="14" max="14" width="9" style="1" bestFit="1" customWidth="1"/>
    <col min="15" max="16" width="9" style="1" customWidth="1"/>
    <col min="17" max="17" width="9" style="1" bestFit="1" customWidth="1"/>
    <col min="18" max="19" width="9" style="1" customWidth="1"/>
    <col min="20" max="20" width="9" style="1" bestFit="1" customWidth="1"/>
    <col min="21" max="22" width="9" style="1" customWidth="1"/>
    <col min="23" max="23" width="9" style="1" bestFit="1" customWidth="1"/>
    <col min="24" max="25" width="9" style="1" customWidth="1"/>
    <col min="26" max="26" width="9" style="1" bestFit="1" customWidth="1"/>
    <col min="27" max="28" width="9" style="1" customWidth="1"/>
    <col min="29" max="29" width="9" style="1" bestFit="1" customWidth="1"/>
    <col min="30" max="31" width="9" style="1" customWidth="1"/>
    <col min="32" max="32" width="9" style="1" bestFit="1" customWidth="1"/>
    <col min="33" max="34" width="9" style="1" customWidth="1"/>
    <col min="35" max="35" width="9" style="1" bestFit="1" customWidth="1"/>
    <col min="36" max="36" width="9" style="1" customWidth="1"/>
    <col min="37" max="38" width="8.83203125" style="1"/>
    <col min="39" max="39" width="9" style="1" customWidth="1"/>
    <col min="40" max="16384" width="8.83203125" style="1"/>
  </cols>
  <sheetData>
    <row r="1" spans="1:40" ht="16" hidden="1" thickBot="1" x14ac:dyDescent="0.25">
      <c r="A1" s="1" t="s">
        <v>3</v>
      </c>
      <c r="B1" s="2">
        <v>5.3400000000000003E-2</v>
      </c>
      <c r="C1" s="2"/>
      <c r="D1" s="2"/>
      <c r="E1" s="2">
        <v>8.1799999999999998E-2</v>
      </c>
      <c r="F1" s="2"/>
      <c r="G1" s="2"/>
      <c r="H1" s="2">
        <v>7.2300000000000003E-2</v>
      </c>
      <c r="I1" s="2"/>
      <c r="J1" s="2"/>
      <c r="K1" s="2">
        <v>8.0799999999999997E-2</v>
      </c>
      <c r="L1" s="2"/>
      <c r="M1" s="2"/>
      <c r="N1" s="2">
        <v>9.9099999999999994E-2</v>
      </c>
      <c r="O1" s="2"/>
      <c r="P1" s="2"/>
      <c r="Q1" s="2">
        <v>0.1024</v>
      </c>
      <c r="R1" s="2"/>
      <c r="S1" s="2"/>
      <c r="T1" s="2">
        <v>7.17E-2</v>
      </c>
      <c r="U1" s="2"/>
      <c r="V1" s="2"/>
      <c r="W1" s="2">
        <v>6.9099999999999995E-2</v>
      </c>
      <c r="X1" s="2"/>
      <c r="Y1" s="2"/>
      <c r="Z1" s="2">
        <v>6.9099999999999995E-2</v>
      </c>
      <c r="AA1" s="2"/>
      <c r="AB1" s="2"/>
      <c r="AC1" s="3">
        <v>7.1499999999999994E-2</v>
      </c>
      <c r="AD1" s="3"/>
      <c r="AE1" s="3"/>
      <c r="AF1" s="2">
        <v>9.7699999999999995E-2</v>
      </c>
      <c r="AG1" s="2"/>
      <c r="AH1" s="2"/>
      <c r="AI1" s="3">
        <v>0.13109999999999999</v>
      </c>
      <c r="AJ1" s="3"/>
      <c r="AK1" s="3">
        <f>SUM(B1:AI1)</f>
        <v>1</v>
      </c>
      <c r="AL1" s="3">
        <f>SUM(F1:AK1)</f>
        <v>1.8648</v>
      </c>
      <c r="AM1" s="2"/>
    </row>
    <row r="2" spans="1:40" ht="16" thickBot="1" x14ac:dyDescent="0.25">
      <c r="A2" s="12"/>
      <c r="B2" s="14" t="s">
        <v>18</v>
      </c>
      <c r="C2" s="18"/>
      <c r="D2" s="15"/>
      <c r="E2" s="14" t="s">
        <v>19</v>
      </c>
      <c r="F2" s="18"/>
      <c r="G2" s="15"/>
      <c r="H2" s="14" t="s">
        <v>20</v>
      </c>
      <c r="I2" s="18"/>
      <c r="J2" s="15"/>
      <c r="K2" s="14" t="s">
        <v>21</v>
      </c>
      <c r="L2" s="18"/>
      <c r="M2" s="15"/>
      <c r="N2" s="14" t="s">
        <v>22</v>
      </c>
      <c r="O2" s="18"/>
      <c r="P2" s="15"/>
      <c r="Q2" s="14" t="s">
        <v>23</v>
      </c>
      <c r="R2" s="18"/>
      <c r="S2" s="15"/>
      <c r="T2" s="14" t="s">
        <v>24</v>
      </c>
      <c r="U2" s="18"/>
      <c r="V2" s="15"/>
      <c r="W2" s="14" t="s">
        <v>25</v>
      </c>
      <c r="X2" s="18"/>
      <c r="Y2" s="15"/>
      <c r="Z2" s="14" t="s">
        <v>26</v>
      </c>
      <c r="AA2" s="18"/>
      <c r="AB2" s="15"/>
      <c r="AC2" s="14" t="s">
        <v>27</v>
      </c>
      <c r="AD2" s="18"/>
      <c r="AE2" s="15"/>
      <c r="AF2" s="14" t="s">
        <v>28</v>
      </c>
      <c r="AG2" s="18"/>
      <c r="AH2" s="15"/>
      <c r="AI2" s="14" t="s">
        <v>29</v>
      </c>
      <c r="AJ2" s="18"/>
      <c r="AK2" s="15" t="s">
        <v>8</v>
      </c>
      <c r="AL2" s="19" t="s">
        <v>8</v>
      </c>
      <c r="AM2" s="20"/>
      <c r="AN2" s="20"/>
    </row>
    <row r="3" spans="1:40" ht="16" thickBot="1" x14ac:dyDescent="0.25">
      <c r="A3" s="16" t="s">
        <v>17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  <c r="N3" s="13" t="s">
        <v>30</v>
      </c>
      <c r="O3" s="13" t="s">
        <v>31</v>
      </c>
      <c r="P3" s="13" t="s">
        <v>32</v>
      </c>
      <c r="Q3" s="13" t="s">
        <v>30</v>
      </c>
      <c r="R3" s="13" t="s">
        <v>31</v>
      </c>
      <c r="S3" s="13" t="s">
        <v>32</v>
      </c>
      <c r="T3" s="13" t="s">
        <v>30</v>
      </c>
      <c r="U3" s="13" t="s">
        <v>31</v>
      </c>
      <c r="V3" s="13" t="s">
        <v>32</v>
      </c>
      <c r="W3" s="13" t="s">
        <v>30</v>
      </c>
      <c r="X3" s="13" t="s">
        <v>31</v>
      </c>
      <c r="Y3" s="13" t="s">
        <v>32</v>
      </c>
      <c r="Z3" s="13" t="s">
        <v>30</v>
      </c>
      <c r="AA3" s="13" t="s">
        <v>31</v>
      </c>
      <c r="AB3" s="13" t="s">
        <v>32</v>
      </c>
      <c r="AC3" s="13" t="s">
        <v>30</v>
      </c>
      <c r="AD3" s="13" t="s">
        <v>31</v>
      </c>
      <c r="AE3" s="13" t="s">
        <v>32</v>
      </c>
      <c r="AF3" s="13" t="s">
        <v>30</v>
      </c>
      <c r="AG3" s="13" t="s">
        <v>31</v>
      </c>
      <c r="AH3" s="13" t="s">
        <v>32</v>
      </c>
      <c r="AI3" s="13" t="s">
        <v>30</v>
      </c>
      <c r="AJ3" s="13" t="s">
        <v>31</v>
      </c>
      <c r="AK3" s="13" t="s">
        <v>32</v>
      </c>
      <c r="AL3" s="13" t="s">
        <v>30</v>
      </c>
      <c r="AM3" s="13" t="s">
        <v>31</v>
      </c>
      <c r="AN3" s="13" t="s">
        <v>32</v>
      </c>
    </row>
    <row r="4" spans="1:40" x14ac:dyDescent="0.2">
      <c r="A4" s="4" t="s">
        <v>3</v>
      </c>
      <c r="B4" s="5">
        <v>10.68</v>
      </c>
      <c r="C4" s="5"/>
      <c r="D4" s="5">
        <f>C4-B4</f>
        <v>-10.68</v>
      </c>
      <c r="E4" s="5">
        <v>16.36</v>
      </c>
      <c r="F4" s="5"/>
      <c r="G4" s="5"/>
      <c r="H4" s="5">
        <v>14.46</v>
      </c>
      <c r="I4" s="5"/>
      <c r="J4" s="5"/>
      <c r="K4" s="5">
        <v>16.16</v>
      </c>
      <c r="L4" s="5"/>
      <c r="M4" s="5"/>
      <c r="N4" s="5">
        <v>19.82</v>
      </c>
      <c r="O4" s="5"/>
      <c r="P4" s="5"/>
      <c r="Q4" s="5">
        <v>20.48</v>
      </c>
      <c r="R4" s="5"/>
      <c r="S4" s="5"/>
      <c r="T4" s="5">
        <v>14.34</v>
      </c>
      <c r="U4" s="5"/>
      <c r="V4" s="5"/>
      <c r="W4" s="5">
        <v>13.819999999999999</v>
      </c>
      <c r="X4" s="5"/>
      <c r="Y4" s="5"/>
      <c r="Z4" s="5">
        <v>13.819999999999999</v>
      </c>
      <c r="AA4" s="5"/>
      <c r="AB4" s="5"/>
      <c r="AC4" s="5">
        <v>14.299999999999999</v>
      </c>
      <c r="AD4" s="5"/>
      <c r="AE4" s="5"/>
      <c r="AF4" s="5">
        <v>19.54</v>
      </c>
      <c r="AG4" s="5"/>
      <c r="AH4" s="5"/>
      <c r="AI4" s="5">
        <v>26.22</v>
      </c>
      <c r="AJ4" s="5"/>
      <c r="AK4" s="5"/>
      <c r="AL4" s="6">
        <f>SUM(B4,E4,H4,K4,N4,Q4,T4,W4,Z4,AC4,AF4,AI4)</f>
        <v>200</v>
      </c>
      <c r="AM4" s="6">
        <f>SUM(C4,F4,I4,L4,O4,R4,U4,X4,AA4,AD4,AG4,AJ4)</f>
        <v>0</v>
      </c>
      <c r="AN4" s="5">
        <f>AM4-AL4</f>
        <v>-200</v>
      </c>
    </row>
    <row r="5" spans="1:40" x14ac:dyDescent="0.2">
      <c r="A5" s="4" t="s">
        <v>0</v>
      </c>
      <c r="B5" s="5">
        <v>98.19690016536363</v>
      </c>
      <c r="C5" s="5"/>
      <c r="D5" s="5">
        <f t="shared" ref="D5:D18" si="0">C5-B5</f>
        <v>-98.19690016536363</v>
      </c>
      <c r="E5" s="5">
        <v>76.284993003845415</v>
      </c>
      <c r="F5" s="5"/>
      <c r="G5" s="5"/>
      <c r="H5" s="5">
        <v>135.78288437264553</v>
      </c>
      <c r="I5" s="5"/>
      <c r="J5" s="5"/>
      <c r="K5" s="5">
        <v>151.38235207780897</v>
      </c>
      <c r="L5" s="5"/>
      <c r="M5" s="5"/>
      <c r="N5" s="5">
        <v>132.96118357322479</v>
      </c>
      <c r="O5" s="5"/>
      <c r="P5" s="5"/>
      <c r="Q5" s="5">
        <v>127.9868198318966</v>
      </c>
      <c r="R5" s="5"/>
      <c r="S5" s="5"/>
      <c r="T5" s="5">
        <v>159.00228965058363</v>
      </c>
      <c r="U5" s="5"/>
      <c r="V5" s="5"/>
      <c r="W5" s="5">
        <v>123.04914920889635</v>
      </c>
      <c r="X5" s="5"/>
      <c r="Y5" s="5"/>
      <c r="Z5" s="5">
        <v>120.35342811573497</v>
      </c>
      <c r="AA5" s="5"/>
      <c r="AB5" s="5"/>
      <c r="AC5" s="5">
        <v>150</v>
      </c>
      <c r="AD5" s="5"/>
      <c r="AE5" s="5"/>
      <c r="AF5" s="5">
        <v>97.5</v>
      </c>
      <c r="AG5" s="5"/>
      <c r="AH5" s="5"/>
      <c r="AI5" s="5">
        <v>127.50000000000001</v>
      </c>
      <c r="AJ5" s="5"/>
      <c r="AK5" s="5"/>
      <c r="AL5" s="6">
        <f>SUM(B5,E5,H5,K5,N5,Q5,T5,W5,Z5,AC5,AF5,AI5)</f>
        <v>1499.9999999999998</v>
      </c>
      <c r="AM5" s="6">
        <f>SUM(C5,F5,I5,L5,O5,R5,U5,X5,AA5,AD5,AG5,AJ5)</f>
        <v>0</v>
      </c>
      <c r="AN5" s="5">
        <f t="shared" ref="AN5:AN18" si="1">AM5-AL5</f>
        <v>-1499.9999999999998</v>
      </c>
    </row>
    <row r="6" spans="1:40" x14ac:dyDescent="0.2">
      <c r="A6" s="4" t="s">
        <v>11</v>
      </c>
      <c r="B6" s="5">
        <v>19.639380033072726</v>
      </c>
      <c r="C6" s="5"/>
      <c r="D6" s="5">
        <f t="shared" si="0"/>
        <v>-19.639380033072726</v>
      </c>
      <c r="E6" s="5">
        <v>15.256998600769084</v>
      </c>
      <c r="F6" s="5"/>
      <c r="G6" s="5"/>
      <c r="H6" s="5">
        <v>27.156576874529105</v>
      </c>
      <c r="I6" s="5"/>
      <c r="J6" s="5"/>
      <c r="K6" s="5">
        <v>30.276470415561793</v>
      </c>
      <c r="L6" s="5"/>
      <c r="M6" s="5"/>
      <c r="N6" s="5">
        <v>26.592236714644955</v>
      </c>
      <c r="O6" s="5"/>
      <c r="P6" s="5"/>
      <c r="Q6" s="5">
        <v>25.597363966379319</v>
      </c>
      <c r="R6" s="5"/>
      <c r="S6" s="5"/>
      <c r="T6" s="5">
        <v>31.800457930116728</v>
      </c>
      <c r="U6" s="5"/>
      <c r="V6" s="5"/>
      <c r="W6" s="5">
        <v>24.60982984177927</v>
      </c>
      <c r="X6" s="5"/>
      <c r="Y6" s="5"/>
      <c r="Z6" s="5">
        <v>24.070685623146996</v>
      </c>
      <c r="AA6" s="5"/>
      <c r="AB6" s="5"/>
      <c r="AC6" s="5">
        <v>30</v>
      </c>
      <c r="AD6" s="5"/>
      <c r="AE6" s="5"/>
      <c r="AF6" s="5">
        <v>19.5</v>
      </c>
      <c r="AG6" s="5"/>
      <c r="AH6" s="5"/>
      <c r="AI6" s="5">
        <v>25.500000000000004</v>
      </c>
      <c r="AJ6" s="5"/>
      <c r="AK6" s="5"/>
      <c r="AL6" s="6">
        <f>SUM(B6,E6,H6,K6,N6,Q6,T6,W6,Z6,AC6,AF6,AI6)</f>
        <v>300</v>
      </c>
      <c r="AM6" s="6">
        <f>SUM(C6,F6,I6,L6,O6,R6,U6,X6,AA6,AD6,AG6,AJ6)</f>
        <v>0</v>
      </c>
      <c r="AN6" s="5">
        <f t="shared" si="1"/>
        <v>-300</v>
      </c>
    </row>
    <row r="7" spans="1:40" x14ac:dyDescent="0.2">
      <c r="A7" s="4" t="s">
        <v>4</v>
      </c>
      <c r="B7" s="5">
        <v>121.10588166224717</v>
      </c>
      <c r="C7" s="5"/>
      <c r="D7" s="5">
        <f t="shared" si="0"/>
        <v>-121.10588166224717</v>
      </c>
      <c r="E7" s="5">
        <v>108.62630749811642</v>
      </c>
      <c r="F7" s="5"/>
      <c r="G7" s="5"/>
      <c r="H7" s="5">
        <v>106.36894685857982</v>
      </c>
      <c r="I7" s="5"/>
      <c r="J7" s="5"/>
      <c r="K7" s="5">
        <v>127.20183172046691</v>
      </c>
      <c r="L7" s="5"/>
      <c r="M7" s="5"/>
      <c r="N7" s="5">
        <v>102.38945586551728</v>
      </c>
      <c r="O7" s="5"/>
      <c r="P7" s="5"/>
      <c r="Q7" s="5">
        <v>78</v>
      </c>
      <c r="R7" s="5"/>
      <c r="S7" s="5"/>
      <c r="T7" s="5">
        <v>78.557520132290904</v>
      </c>
      <c r="U7" s="5"/>
      <c r="V7" s="5"/>
      <c r="W7" s="5">
        <v>61.027994403076335</v>
      </c>
      <c r="X7" s="5"/>
      <c r="Y7" s="5"/>
      <c r="Z7" s="5">
        <v>98.439319367117079</v>
      </c>
      <c r="AA7" s="5"/>
      <c r="AB7" s="5"/>
      <c r="AC7" s="5">
        <v>102.00000000000001</v>
      </c>
      <c r="AD7" s="5"/>
      <c r="AE7" s="5"/>
      <c r="AF7" s="5">
        <v>96.282742492587985</v>
      </c>
      <c r="AG7" s="5"/>
      <c r="AH7" s="5"/>
      <c r="AI7" s="5">
        <v>120</v>
      </c>
      <c r="AJ7" s="5"/>
      <c r="AK7" s="5"/>
      <c r="AL7" s="6">
        <f>SUM(B7,E7,H7,K7,N7,Q7,T7,W7,Z7,AC7,AF7,AI7)</f>
        <v>1199.9999999999998</v>
      </c>
      <c r="AM7" s="6">
        <f>SUM(C7,F7,I7,L7,O7,R7,U7,X7,AA7,AD7,AG7,AJ7)</f>
        <v>0</v>
      </c>
      <c r="AN7" s="5">
        <f t="shared" si="1"/>
        <v>-1199.9999999999998</v>
      </c>
    </row>
    <row r="8" spans="1:40" x14ac:dyDescent="0.2">
      <c r="A8" s="4" t="s">
        <v>5</v>
      </c>
      <c r="B8" s="5">
        <v>65.464600110242429</v>
      </c>
      <c r="C8" s="5"/>
      <c r="D8" s="5">
        <f t="shared" si="0"/>
        <v>-65.464600110242429</v>
      </c>
      <c r="E8" s="5">
        <v>50.85666200256361</v>
      </c>
      <c r="F8" s="5"/>
      <c r="G8" s="5"/>
      <c r="H8" s="5">
        <v>90.521922915097022</v>
      </c>
      <c r="I8" s="5"/>
      <c r="J8" s="5"/>
      <c r="K8" s="5">
        <v>100.92156805187265</v>
      </c>
      <c r="L8" s="5"/>
      <c r="M8" s="5"/>
      <c r="N8" s="5">
        <v>88.640789048816515</v>
      </c>
      <c r="O8" s="5"/>
      <c r="P8" s="5"/>
      <c r="Q8" s="5">
        <v>85.324546554597731</v>
      </c>
      <c r="R8" s="5"/>
      <c r="S8" s="5"/>
      <c r="T8" s="5">
        <v>106.00152643372243</v>
      </c>
      <c r="U8" s="5"/>
      <c r="V8" s="5"/>
      <c r="W8" s="5">
        <v>82.032766139264226</v>
      </c>
      <c r="X8" s="5"/>
      <c r="Y8" s="5"/>
      <c r="Z8" s="5">
        <v>80.235618743823323</v>
      </c>
      <c r="AA8" s="5"/>
      <c r="AB8" s="5"/>
      <c r="AC8" s="5">
        <v>100</v>
      </c>
      <c r="AD8" s="5"/>
      <c r="AE8" s="5"/>
      <c r="AF8" s="5">
        <v>65</v>
      </c>
      <c r="AG8" s="5"/>
      <c r="AH8" s="5"/>
      <c r="AI8" s="5">
        <v>85</v>
      </c>
      <c r="AJ8" s="5"/>
      <c r="AK8" s="5"/>
      <c r="AL8" s="6">
        <f>SUM(B8,E8,H8,K8,N8,Q8,T8,W8,Z8,AC8,AF8,AI8)</f>
        <v>1000.0000000000001</v>
      </c>
      <c r="AM8" s="6">
        <f>SUM(C8,F8,I8,L8,O8,R8,U8,X8,AA8,AD8,AG8,AJ8)</f>
        <v>0</v>
      </c>
      <c r="AN8" s="5">
        <f t="shared" si="1"/>
        <v>-1000.0000000000001</v>
      </c>
    </row>
    <row r="9" spans="1:40" x14ac:dyDescent="0.2">
      <c r="A9" s="4" t="s">
        <v>6</v>
      </c>
      <c r="B9" s="5">
        <v>26.18584004409697</v>
      </c>
      <c r="C9" s="5"/>
      <c r="D9" s="5">
        <f t="shared" si="0"/>
        <v>-26.18584004409697</v>
      </c>
      <c r="E9" s="5">
        <v>20.342664801025446</v>
      </c>
      <c r="F9" s="5"/>
      <c r="G9" s="5"/>
      <c r="H9" s="5">
        <v>36.208769166038806</v>
      </c>
      <c r="I9" s="5"/>
      <c r="J9" s="5"/>
      <c r="K9" s="5">
        <v>40.368627220749062</v>
      </c>
      <c r="L9" s="5"/>
      <c r="M9" s="5"/>
      <c r="N9" s="5">
        <v>35.456315619526606</v>
      </c>
      <c r="O9" s="5"/>
      <c r="P9" s="5"/>
      <c r="Q9" s="5">
        <v>34.129818621839092</v>
      </c>
      <c r="R9" s="5"/>
      <c r="S9" s="5"/>
      <c r="T9" s="5">
        <v>42.400610573488976</v>
      </c>
      <c r="U9" s="5"/>
      <c r="V9" s="5"/>
      <c r="W9" s="5">
        <v>32.813106455705693</v>
      </c>
      <c r="X9" s="5"/>
      <c r="Y9" s="5"/>
      <c r="Z9" s="5">
        <v>32.094247497529324</v>
      </c>
      <c r="AA9" s="5"/>
      <c r="AB9" s="5"/>
      <c r="AC9" s="5">
        <v>40</v>
      </c>
      <c r="AD9" s="5"/>
      <c r="AE9" s="5"/>
      <c r="AF9" s="5">
        <v>26</v>
      </c>
      <c r="AG9" s="5"/>
      <c r="AH9" s="5"/>
      <c r="AI9" s="5">
        <v>34</v>
      </c>
      <c r="AJ9" s="5"/>
      <c r="AK9" s="5"/>
      <c r="AL9" s="6">
        <f>SUM(B9,E9,H9,K9,N9,Q9,T9,W9,Z9,AC9,AF9,AI9)</f>
        <v>400</v>
      </c>
      <c r="AM9" s="6">
        <f>SUM(C9,F9,I9,L9,O9,R9,U9,X9,AA9,AD9,AG9,AJ9)</f>
        <v>0</v>
      </c>
      <c r="AN9" s="5">
        <f t="shared" si="1"/>
        <v>-400</v>
      </c>
    </row>
    <row r="10" spans="1:40" x14ac:dyDescent="0.2">
      <c r="A10" s="4" t="s">
        <v>14</v>
      </c>
      <c r="B10" s="5">
        <v>39.278760066145452</v>
      </c>
      <c r="C10" s="5"/>
      <c r="D10" s="5">
        <f t="shared" si="0"/>
        <v>-39.278760066145452</v>
      </c>
      <c r="E10" s="5">
        <v>30.513997201538167</v>
      </c>
      <c r="F10" s="5"/>
      <c r="G10" s="5"/>
      <c r="H10" s="5">
        <v>54.313153749058209</v>
      </c>
      <c r="I10" s="5"/>
      <c r="J10" s="5"/>
      <c r="K10" s="5">
        <v>60.552940831123585</v>
      </c>
      <c r="L10" s="5"/>
      <c r="M10" s="5"/>
      <c r="N10" s="5">
        <v>53.184473429289909</v>
      </c>
      <c r="O10" s="5"/>
      <c r="P10" s="5"/>
      <c r="Q10" s="5">
        <v>51.194727932758639</v>
      </c>
      <c r="R10" s="5"/>
      <c r="S10" s="5"/>
      <c r="T10" s="5">
        <v>63.600915860233457</v>
      </c>
      <c r="U10" s="5"/>
      <c r="V10" s="5"/>
      <c r="W10" s="5">
        <v>49.21965968355854</v>
      </c>
      <c r="X10" s="5"/>
      <c r="Y10" s="5"/>
      <c r="Z10" s="5">
        <v>48.141371246293993</v>
      </c>
      <c r="AA10" s="5"/>
      <c r="AB10" s="5"/>
      <c r="AC10" s="5">
        <v>60</v>
      </c>
      <c r="AD10" s="5"/>
      <c r="AE10" s="5"/>
      <c r="AF10" s="5">
        <v>39</v>
      </c>
      <c r="AG10" s="5"/>
      <c r="AH10" s="5"/>
      <c r="AI10" s="5">
        <v>51.000000000000007</v>
      </c>
      <c r="AJ10" s="5"/>
      <c r="AK10" s="5"/>
      <c r="AL10" s="6">
        <f>SUM(B10,E10,H10,K10,N10,Q10,T10,W10,Z10,AC10,AF10,AI10)</f>
        <v>600</v>
      </c>
      <c r="AM10" s="6">
        <f>SUM(C10,F10,I10,L10,O10,R10,U10,X10,AA10,AD10,AG10,AJ10)</f>
        <v>0</v>
      </c>
      <c r="AN10" s="5">
        <f t="shared" si="1"/>
        <v>-600</v>
      </c>
    </row>
    <row r="11" spans="1:40" x14ac:dyDescent="0.2">
      <c r="A11" s="4" t="s">
        <v>1</v>
      </c>
      <c r="B11" s="5">
        <v>170.20796028663031</v>
      </c>
      <c r="C11" s="5"/>
      <c r="D11" s="5">
        <f t="shared" si="0"/>
        <v>-170.20796028663031</v>
      </c>
      <c r="E11" s="5">
        <v>132.22732120666538</v>
      </c>
      <c r="F11" s="5"/>
      <c r="G11" s="5"/>
      <c r="H11" s="5">
        <v>235.35699957925223</v>
      </c>
      <c r="I11" s="5"/>
      <c r="J11" s="5"/>
      <c r="K11" s="5">
        <v>262.39607693486886</v>
      </c>
      <c r="L11" s="5"/>
      <c r="M11" s="5"/>
      <c r="N11" s="5">
        <v>230.46605152692294</v>
      </c>
      <c r="O11" s="5"/>
      <c r="P11" s="5"/>
      <c r="Q11" s="5">
        <v>221.8438210419541</v>
      </c>
      <c r="R11" s="5"/>
      <c r="S11" s="5"/>
      <c r="T11" s="5">
        <v>275.60396872767831</v>
      </c>
      <c r="U11" s="5"/>
      <c r="V11" s="5"/>
      <c r="W11" s="5">
        <v>213.285191962087</v>
      </c>
      <c r="X11" s="5"/>
      <c r="Y11" s="5"/>
      <c r="Z11" s="5">
        <v>208.61260873394062</v>
      </c>
      <c r="AA11" s="5"/>
      <c r="AB11" s="5"/>
      <c r="AC11" s="5">
        <v>260</v>
      </c>
      <c r="AD11" s="5"/>
      <c r="AE11" s="5"/>
      <c r="AF11" s="5">
        <v>169</v>
      </c>
      <c r="AG11" s="5"/>
      <c r="AH11" s="5"/>
      <c r="AI11" s="5">
        <v>221.00000000000003</v>
      </c>
      <c r="AJ11" s="5"/>
      <c r="AK11" s="5"/>
      <c r="AL11" s="6">
        <f>SUM(B11,E11,H11,K11,N11,Q11,T11,W11,Z11,AC11,AF11,AI11)</f>
        <v>2600</v>
      </c>
      <c r="AM11" s="6">
        <f>SUM(C11,F11,I11,L11,O11,R11,U11,X11,AA11,AD11,AG11,AJ11)</f>
        <v>0</v>
      </c>
      <c r="AN11" s="5">
        <f t="shared" si="1"/>
        <v>-2600</v>
      </c>
    </row>
    <row r="12" spans="1:40" x14ac:dyDescent="0.2">
      <c r="A12" s="4" t="s">
        <v>7</v>
      </c>
      <c r="B12" s="5">
        <v>35.322548818155425</v>
      </c>
      <c r="C12" s="5"/>
      <c r="D12" s="5">
        <f t="shared" si="0"/>
        <v>-35.322548818155425</v>
      </c>
      <c r="E12" s="5">
        <v>31.682673020283957</v>
      </c>
      <c r="F12" s="5"/>
      <c r="G12" s="5"/>
      <c r="H12" s="5">
        <v>31.02427616708578</v>
      </c>
      <c r="I12" s="5"/>
      <c r="J12" s="5"/>
      <c r="K12" s="5">
        <v>37.100534251802848</v>
      </c>
      <c r="L12" s="5"/>
      <c r="M12" s="5"/>
      <c r="N12" s="5">
        <v>29.863591294109206</v>
      </c>
      <c r="O12" s="5"/>
      <c r="P12" s="5"/>
      <c r="Q12" s="5">
        <v>22.75</v>
      </c>
      <c r="R12" s="5"/>
      <c r="S12" s="5"/>
      <c r="T12" s="5">
        <v>22.912610038584848</v>
      </c>
      <c r="U12" s="5"/>
      <c r="V12" s="5"/>
      <c r="W12" s="5">
        <v>17.799831700897265</v>
      </c>
      <c r="X12" s="5"/>
      <c r="Y12" s="5"/>
      <c r="Z12" s="5">
        <v>28.71146814874248</v>
      </c>
      <c r="AA12" s="5"/>
      <c r="AB12" s="5"/>
      <c r="AC12" s="5">
        <v>29.750000000000004</v>
      </c>
      <c r="AD12" s="5"/>
      <c r="AE12" s="5"/>
      <c r="AF12" s="5">
        <v>28.082466560338162</v>
      </c>
      <c r="AG12" s="5"/>
      <c r="AH12" s="5"/>
      <c r="AI12" s="5">
        <v>35</v>
      </c>
      <c r="AJ12" s="5"/>
      <c r="AK12" s="5"/>
      <c r="AL12" s="6">
        <f>SUM(B12,E12,H12,K12,N12,Q12,T12,W12,Z12,AC12,AF12,AI12)</f>
        <v>350</v>
      </c>
      <c r="AM12" s="6">
        <f>SUM(C12,F12,I12,L12,O12,R12,U12,X12,AA12,AD12,AG12,AJ12)</f>
        <v>0</v>
      </c>
      <c r="AN12" s="5">
        <f t="shared" si="1"/>
        <v>-350</v>
      </c>
    </row>
    <row r="13" spans="1:40" x14ac:dyDescent="0.2">
      <c r="A13" s="4" t="s">
        <v>13</v>
      </c>
      <c r="B13" s="5">
        <v>0</v>
      </c>
      <c r="C13" s="5"/>
      <c r="D13" s="5">
        <f t="shared" si="0"/>
        <v>0</v>
      </c>
      <c r="E13" s="5">
        <v>0</v>
      </c>
      <c r="F13" s="5"/>
      <c r="G13" s="5"/>
      <c r="H13" s="5">
        <v>3</v>
      </c>
      <c r="I13" s="5"/>
      <c r="J13" s="5"/>
      <c r="K13" s="5">
        <v>6</v>
      </c>
      <c r="L13" s="5"/>
      <c r="M13" s="5"/>
      <c r="N13" s="5">
        <v>23</v>
      </c>
      <c r="O13" s="5"/>
      <c r="P13" s="5"/>
      <c r="Q13" s="5">
        <v>23</v>
      </c>
      <c r="R13" s="5"/>
      <c r="S13" s="5"/>
      <c r="T13" s="5">
        <v>23</v>
      </c>
      <c r="U13" s="5"/>
      <c r="V13" s="5"/>
      <c r="W13" s="5">
        <v>23</v>
      </c>
      <c r="X13" s="5"/>
      <c r="Y13" s="5"/>
      <c r="Z13" s="5">
        <v>23</v>
      </c>
      <c r="AA13" s="5"/>
      <c r="AB13" s="5"/>
      <c r="AC13" s="5">
        <v>68</v>
      </c>
      <c r="AD13" s="5"/>
      <c r="AE13" s="5"/>
      <c r="AF13" s="5">
        <v>52</v>
      </c>
      <c r="AG13" s="5"/>
      <c r="AH13" s="5"/>
      <c r="AI13" s="5">
        <v>45</v>
      </c>
      <c r="AJ13" s="5"/>
      <c r="AK13" s="5"/>
      <c r="AL13" s="6">
        <f>SUM(B13,E13,H13,K13,N13,Q13,T13,W13,Z13,AC13,AF13,AI13)</f>
        <v>289</v>
      </c>
      <c r="AM13" s="6">
        <f>SUM(C13,F13,I13,L13,O13,R13,U13,X13,AA13,AD13,AG13,AJ13)</f>
        <v>0</v>
      </c>
      <c r="AN13" s="5">
        <f t="shared" si="1"/>
        <v>-289</v>
      </c>
    </row>
    <row r="14" spans="1:40" x14ac:dyDescent="0.2">
      <c r="A14" s="4" t="s">
        <v>15</v>
      </c>
      <c r="B14" s="5">
        <v>55</v>
      </c>
      <c r="C14" s="5">
        <v>59.17</v>
      </c>
      <c r="D14" s="5">
        <f t="shared" si="0"/>
        <v>4.1700000000000017</v>
      </c>
      <c r="E14" s="5">
        <v>61</v>
      </c>
      <c r="F14" s="5">
        <v>51</v>
      </c>
      <c r="G14" s="5"/>
      <c r="H14" s="5">
        <v>85</v>
      </c>
      <c r="I14" s="5"/>
      <c r="J14" s="5"/>
      <c r="K14" s="5">
        <v>158</v>
      </c>
      <c r="L14" s="5"/>
      <c r="M14" s="5"/>
      <c r="N14" s="5">
        <v>190</v>
      </c>
      <c r="O14" s="5"/>
      <c r="P14" s="5"/>
      <c r="Q14" s="5">
        <v>166</v>
      </c>
      <c r="R14" s="5"/>
      <c r="S14" s="5"/>
      <c r="T14" s="5">
        <v>215</v>
      </c>
      <c r="U14" s="5"/>
      <c r="V14" s="5"/>
      <c r="W14" s="5">
        <v>180.10830324909745</v>
      </c>
      <c r="X14" s="5"/>
      <c r="Y14" s="5"/>
      <c r="Z14" s="5">
        <v>140.1227436823105</v>
      </c>
      <c r="AA14" s="5"/>
      <c r="AB14" s="5"/>
      <c r="AC14" s="5">
        <v>240.77978339350176</v>
      </c>
      <c r="AD14" s="5"/>
      <c r="AE14" s="5"/>
      <c r="AF14" s="5">
        <v>135.42238267148014</v>
      </c>
      <c r="AG14" s="5"/>
      <c r="AH14" s="5"/>
      <c r="AI14" s="5">
        <v>173.2851985559567</v>
      </c>
      <c r="AJ14" s="5"/>
      <c r="AK14" s="5"/>
      <c r="AL14" s="6">
        <f>SUM(B14,E14,H14,K14,N14,Q14,T14,W14,Z14,AC14,AF14,AI14)</f>
        <v>1799.7184115523464</v>
      </c>
      <c r="AM14" s="6">
        <f>SUM(C14,F14,I14,L14,O14,R14,U14,X14,AA14,AD14,AG14,AJ14)</f>
        <v>110.17</v>
      </c>
      <c r="AN14" s="5">
        <f t="shared" si="1"/>
        <v>-1689.5484115523464</v>
      </c>
    </row>
    <row r="15" spans="1:40" x14ac:dyDescent="0.2">
      <c r="A15" s="4" t="s">
        <v>16</v>
      </c>
      <c r="B15" s="5">
        <v>0</v>
      </c>
      <c r="C15" s="5"/>
      <c r="D15" s="5">
        <f t="shared" si="0"/>
        <v>0</v>
      </c>
      <c r="E15" s="5">
        <v>0</v>
      </c>
      <c r="F15" s="5"/>
      <c r="G15" s="5"/>
      <c r="H15" s="5">
        <v>0</v>
      </c>
      <c r="I15" s="5"/>
      <c r="J15" s="5"/>
      <c r="K15" s="5">
        <v>0</v>
      </c>
      <c r="L15" s="5"/>
      <c r="M15" s="5"/>
      <c r="N15" s="5">
        <v>32</v>
      </c>
      <c r="O15" s="5"/>
      <c r="P15" s="5"/>
      <c r="Q15" s="5">
        <v>36</v>
      </c>
      <c r="R15" s="5"/>
      <c r="S15" s="5"/>
      <c r="T15" s="5">
        <v>48</v>
      </c>
      <c r="U15" s="5"/>
      <c r="V15" s="5"/>
      <c r="W15" s="5">
        <v>36</v>
      </c>
      <c r="X15" s="5"/>
      <c r="Y15" s="5"/>
      <c r="Z15" s="5">
        <v>35</v>
      </c>
      <c r="AA15" s="5"/>
      <c r="AB15" s="5"/>
      <c r="AC15" s="5">
        <v>41</v>
      </c>
      <c r="AD15" s="5"/>
      <c r="AE15" s="5"/>
      <c r="AF15" s="5">
        <v>35</v>
      </c>
      <c r="AG15" s="5"/>
      <c r="AH15" s="5"/>
      <c r="AI15" s="5">
        <v>37</v>
      </c>
      <c r="AJ15" s="5"/>
      <c r="AK15" s="5"/>
      <c r="AL15" s="6">
        <f>SUM(B15,E15,H15,K15,N15,Q15,T15,W15,Z15,AC15,AF15,AI15)</f>
        <v>300</v>
      </c>
      <c r="AM15" s="6">
        <f>SUM(C15,F15,I15,L15,O15,R15,U15,X15,AA15,AD15,AG15,AJ15)</f>
        <v>0</v>
      </c>
      <c r="AN15" s="5">
        <f t="shared" si="1"/>
        <v>-300</v>
      </c>
    </row>
    <row r="16" spans="1:40" x14ac:dyDescent="0.2">
      <c r="A16" s="4" t="s">
        <v>10</v>
      </c>
      <c r="B16" s="5">
        <v>32.732300055121215</v>
      </c>
      <c r="C16" s="5"/>
      <c r="D16" s="5">
        <f t="shared" si="0"/>
        <v>-32.732300055121215</v>
      </c>
      <c r="E16" s="5">
        <v>25.428331001281805</v>
      </c>
      <c r="F16" s="5"/>
      <c r="G16" s="5"/>
      <c r="H16" s="5">
        <v>45.260961457548511</v>
      </c>
      <c r="I16" s="5"/>
      <c r="J16" s="5"/>
      <c r="K16" s="5">
        <v>50.460784025936327</v>
      </c>
      <c r="L16" s="5"/>
      <c r="M16" s="5"/>
      <c r="N16" s="5">
        <v>44.320394524408258</v>
      </c>
      <c r="O16" s="5"/>
      <c r="P16" s="5"/>
      <c r="Q16" s="5">
        <v>42.662273277298866</v>
      </c>
      <c r="R16" s="5"/>
      <c r="S16" s="5"/>
      <c r="T16" s="5">
        <v>53.000763216861216</v>
      </c>
      <c r="U16" s="5"/>
      <c r="V16" s="5"/>
      <c r="W16" s="5">
        <v>41.016383069632113</v>
      </c>
      <c r="X16" s="5"/>
      <c r="Y16" s="5"/>
      <c r="Z16" s="5">
        <v>40.117809371911662</v>
      </c>
      <c r="AA16" s="5"/>
      <c r="AB16" s="5"/>
      <c r="AC16" s="5">
        <v>50</v>
      </c>
      <c r="AD16" s="5"/>
      <c r="AE16" s="5"/>
      <c r="AF16" s="5">
        <v>32.5</v>
      </c>
      <c r="AG16" s="5"/>
      <c r="AH16" s="5"/>
      <c r="AI16" s="5">
        <v>42.5</v>
      </c>
      <c r="AJ16" s="5"/>
      <c r="AK16" s="5"/>
      <c r="AL16" s="6">
        <f>SUM(B16,E16,H16,K16,N16,Q16,T16,W16,Z16,AC16,AF16,AI16)</f>
        <v>500.00000000000006</v>
      </c>
      <c r="AM16" s="6">
        <f>SUM(C16,F16,I16,L16,O16,R16,U16,X16,AA16,AD16,AG16,AJ16)</f>
        <v>0</v>
      </c>
      <c r="AN16" s="5">
        <f t="shared" si="1"/>
        <v>-500.00000000000006</v>
      </c>
    </row>
    <row r="17" spans="1:40" x14ac:dyDescent="0.2">
      <c r="A17" s="4" t="s">
        <v>12</v>
      </c>
      <c r="B17" s="5">
        <v>32.732300055121215</v>
      </c>
      <c r="C17" s="5"/>
      <c r="D17" s="5">
        <f t="shared" si="0"/>
        <v>-32.732300055121215</v>
      </c>
      <c r="E17" s="5">
        <v>25.428331001281805</v>
      </c>
      <c r="F17" s="5"/>
      <c r="G17" s="5"/>
      <c r="H17" s="5">
        <v>45.260961457548511</v>
      </c>
      <c r="I17" s="5"/>
      <c r="J17" s="5"/>
      <c r="K17" s="5">
        <v>50.460784025936327</v>
      </c>
      <c r="L17" s="5"/>
      <c r="M17" s="5"/>
      <c r="N17" s="5">
        <v>44.320394524408258</v>
      </c>
      <c r="O17" s="5"/>
      <c r="P17" s="5"/>
      <c r="Q17" s="5">
        <v>42.662273277298866</v>
      </c>
      <c r="R17" s="5"/>
      <c r="S17" s="5"/>
      <c r="T17" s="5">
        <v>53.000763216861216</v>
      </c>
      <c r="U17" s="5"/>
      <c r="V17" s="5"/>
      <c r="W17" s="5">
        <v>41.016383069632113</v>
      </c>
      <c r="X17" s="5"/>
      <c r="Y17" s="5"/>
      <c r="Z17" s="5">
        <v>40.117809371911662</v>
      </c>
      <c r="AA17" s="5"/>
      <c r="AB17" s="5"/>
      <c r="AC17" s="5">
        <v>50</v>
      </c>
      <c r="AD17" s="5"/>
      <c r="AE17" s="5"/>
      <c r="AF17" s="5">
        <v>32.5</v>
      </c>
      <c r="AG17" s="5"/>
      <c r="AH17" s="5"/>
      <c r="AI17" s="5">
        <v>42.5</v>
      </c>
      <c r="AJ17" s="5"/>
      <c r="AK17" s="5"/>
      <c r="AL17" s="6">
        <f>SUM(B17,E17,H17,K17,N17,Q17,T17,W17,Z17,AC17,AF17,AI17)</f>
        <v>500.00000000000006</v>
      </c>
      <c r="AM17" s="6">
        <f>SUM(C17,F17,I17,L17,O17,R17,U17,X17,AA17,AD17,AG17,AJ17)</f>
        <v>0</v>
      </c>
      <c r="AN17" s="5">
        <f t="shared" si="1"/>
        <v>-500.00000000000006</v>
      </c>
    </row>
    <row r="18" spans="1:40" x14ac:dyDescent="0.2">
      <c r="A18" s="4" t="s">
        <v>2</v>
      </c>
      <c r="B18" s="7">
        <v>183.30088030867879</v>
      </c>
      <c r="C18" s="7"/>
      <c r="D18" s="5">
        <f t="shared" si="0"/>
        <v>-183.30088030867879</v>
      </c>
      <c r="E18" s="7">
        <v>142.39865360717812</v>
      </c>
      <c r="F18" s="7"/>
      <c r="G18" s="7"/>
      <c r="H18" s="7">
        <v>253.46138416227166</v>
      </c>
      <c r="I18" s="7"/>
      <c r="J18" s="7"/>
      <c r="K18" s="7">
        <v>282.5803905452434</v>
      </c>
      <c r="L18" s="7"/>
      <c r="M18" s="7"/>
      <c r="N18" s="7">
        <v>248.19420933668624</v>
      </c>
      <c r="O18" s="7"/>
      <c r="P18" s="7"/>
      <c r="Q18" s="7">
        <v>238.90873035287365</v>
      </c>
      <c r="R18" s="7"/>
      <c r="S18" s="7"/>
      <c r="T18" s="7">
        <v>296.80427401442279</v>
      </c>
      <c r="U18" s="7"/>
      <c r="V18" s="7"/>
      <c r="W18" s="7">
        <v>229.69174518993984</v>
      </c>
      <c r="X18" s="7"/>
      <c r="Y18" s="7"/>
      <c r="Z18" s="7">
        <v>224.65973248270529</v>
      </c>
      <c r="AA18" s="7"/>
      <c r="AB18" s="7"/>
      <c r="AC18" s="7">
        <v>280</v>
      </c>
      <c r="AD18" s="7"/>
      <c r="AE18" s="7"/>
      <c r="AF18" s="7">
        <v>182</v>
      </c>
      <c r="AG18" s="7"/>
      <c r="AH18" s="7"/>
      <c r="AI18" s="7">
        <v>238.00000000000003</v>
      </c>
      <c r="AJ18" s="7"/>
      <c r="AK18" s="5"/>
      <c r="AL18" s="6">
        <f>SUM(B18,E18,H18,K18,N18,Q18,T18,W18,Z18,AC18,AF18,AI18)</f>
        <v>2800</v>
      </c>
      <c r="AM18" s="6">
        <f>SUM(C18,F18,I18,L18,O18,R18,U18,X18,AA18,AD18,AG18,AJ18)</f>
        <v>0</v>
      </c>
      <c r="AN18" s="5">
        <f t="shared" si="1"/>
        <v>-2800</v>
      </c>
    </row>
    <row r="19" spans="1:40" x14ac:dyDescent="0.2">
      <c r="A19" s="8" t="s">
        <v>8</v>
      </c>
      <c r="B19" s="9">
        <f>SUM(B4:B18)</f>
        <v>889.84735160487514</v>
      </c>
      <c r="C19" s="17">
        <f t="shared" ref="C19:AM19" si="2">SUM(C4:C18)</f>
        <v>59.17</v>
      </c>
      <c r="D19" s="17"/>
      <c r="E19" s="9">
        <f t="shared" si="2"/>
        <v>736.40693294454923</v>
      </c>
      <c r="F19" s="17">
        <f t="shared" si="2"/>
        <v>51</v>
      </c>
      <c r="G19" s="17"/>
      <c r="H19" s="9">
        <f t="shared" si="2"/>
        <v>1163.1768367596551</v>
      </c>
      <c r="I19" s="17">
        <f t="shared" si="2"/>
        <v>0</v>
      </c>
      <c r="J19" s="17"/>
      <c r="K19" s="9">
        <f t="shared" si="2"/>
        <v>1373.862360101371</v>
      </c>
      <c r="L19" s="17">
        <f t="shared" si="2"/>
        <v>0</v>
      </c>
      <c r="M19" s="17"/>
      <c r="N19" s="9">
        <f t="shared" si="2"/>
        <v>1301.2090954575551</v>
      </c>
      <c r="O19" s="17">
        <f t="shared" si="2"/>
        <v>0</v>
      </c>
      <c r="P19" s="17"/>
      <c r="Q19" s="9">
        <f t="shared" si="2"/>
        <v>1216.5403748568967</v>
      </c>
      <c r="R19" s="17">
        <f t="shared" si="2"/>
        <v>0</v>
      </c>
      <c r="S19" s="17"/>
      <c r="T19" s="9">
        <f t="shared" si="2"/>
        <v>1483.0256997948445</v>
      </c>
      <c r="U19" s="17">
        <f t="shared" si="2"/>
        <v>0</v>
      </c>
      <c r="V19" s="17"/>
      <c r="W19" s="9">
        <f t="shared" si="2"/>
        <v>1168.490343973566</v>
      </c>
      <c r="X19" s="17">
        <f t="shared" si="2"/>
        <v>0</v>
      </c>
      <c r="Y19" s="17"/>
      <c r="Z19" s="9">
        <f t="shared" si="2"/>
        <v>1157.4968423851678</v>
      </c>
      <c r="AA19" s="17">
        <f t="shared" si="2"/>
        <v>0</v>
      </c>
      <c r="AB19" s="17"/>
      <c r="AC19" s="9">
        <f t="shared" si="2"/>
        <v>1515.8297833935017</v>
      </c>
      <c r="AD19" s="17">
        <f t="shared" si="2"/>
        <v>0</v>
      </c>
      <c r="AE19" s="17"/>
      <c r="AF19" s="9">
        <f t="shared" si="2"/>
        <v>1029.3275917244064</v>
      </c>
      <c r="AG19" s="17">
        <f t="shared" si="2"/>
        <v>0</v>
      </c>
      <c r="AH19" s="17"/>
      <c r="AI19" s="9">
        <f t="shared" si="2"/>
        <v>1303.5051985559567</v>
      </c>
      <c r="AJ19" s="17">
        <f t="shared" si="2"/>
        <v>0</v>
      </c>
      <c r="AK19" s="17"/>
      <c r="AL19" s="9">
        <f t="shared" si="2"/>
        <v>14338.718411552347</v>
      </c>
      <c r="AM19" s="9">
        <f t="shared" si="2"/>
        <v>110.17</v>
      </c>
      <c r="AN19" s="17"/>
    </row>
    <row r="20" spans="1:40" x14ac:dyDescent="0.2">
      <c r="A20" s="8" t="s">
        <v>9</v>
      </c>
      <c r="B20" s="10">
        <f>B19/$AL$19</f>
        <v>6.2059057585505506E-2</v>
      </c>
      <c r="C20" s="10">
        <f>C19/$AM$19</f>
        <v>0.53707905963510938</v>
      </c>
      <c r="D20" s="10"/>
      <c r="E20" s="10">
        <f>E19/$AL$19</f>
        <v>5.1357932543765181E-2</v>
      </c>
      <c r="F20" s="10">
        <f>F19/$AM$19</f>
        <v>0.46292094036489062</v>
      </c>
      <c r="G20" s="10"/>
      <c r="H20" s="10">
        <f t="shared" ref="H20" si="3">H19/$AL$19</f>
        <v>8.1121394770017424E-2</v>
      </c>
      <c r="I20" s="10">
        <f t="shared" ref="I20" si="4">I19/$AM$19</f>
        <v>0</v>
      </c>
      <c r="J20" s="10"/>
      <c r="K20" s="10">
        <f t="shared" ref="K20" si="5">K19/$AL$19</f>
        <v>9.5814864388053284E-2</v>
      </c>
      <c r="L20" s="10">
        <f t="shared" ref="L20" si="6">L19/$AM$19</f>
        <v>0</v>
      </c>
      <c r="M20" s="10"/>
      <c r="N20" s="10">
        <f t="shared" ref="N20" si="7">N19/$AL$19</f>
        <v>9.0747935632043905E-2</v>
      </c>
      <c r="O20" s="10">
        <f t="shared" ref="O20" si="8">O19/$AM$19</f>
        <v>0</v>
      </c>
      <c r="P20" s="10"/>
      <c r="Q20" s="10">
        <f t="shared" ref="Q20" si="9">Q19/$AL$19</f>
        <v>8.4843034080142099E-2</v>
      </c>
      <c r="R20" s="10">
        <f t="shared" ref="R20" si="10">R19/$AM$19</f>
        <v>0</v>
      </c>
      <c r="S20" s="10"/>
      <c r="T20" s="10">
        <f t="shared" ref="T20" si="11">T19/$AL$19</f>
        <v>0.10342805104534362</v>
      </c>
      <c r="U20" s="10">
        <f t="shared" ref="U20" si="12">U19/$AM$19</f>
        <v>0</v>
      </c>
      <c r="V20" s="10"/>
      <c r="W20" s="10">
        <f t="shared" ref="W20" si="13">W19/$AL$19</f>
        <v>8.1491965351111334E-2</v>
      </c>
      <c r="X20" s="10">
        <f t="shared" ref="X20" si="14">X19/$AM$19</f>
        <v>0</v>
      </c>
      <c r="Y20" s="10"/>
      <c r="Z20" s="10">
        <f t="shared" ref="Z20" si="15">Z19/$AL$19</f>
        <v>8.0725264919952786E-2</v>
      </c>
      <c r="AA20" s="10">
        <f t="shared" ref="AA20" si="16">AA19/$AM$19</f>
        <v>0</v>
      </c>
      <c r="AB20" s="10"/>
      <c r="AC20" s="10">
        <f t="shared" ref="AC20" si="17">AC19/$AL$19</f>
        <v>0.1057158485079277</v>
      </c>
      <c r="AD20" s="10">
        <f t="shared" ref="AD20" si="18">AD19/$AM$19</f>
        <v>0</v>
      </c>
      <c r="AE20" s="10"/>
      <c r="AF20" s="10">
        <f t="shared" ref="AF20" si="19">AF19/$AL$19</f>
        <v>7.178658246716825E-2</v>
      </c>
      <c r="AG20" s="10">
        <f t="shared" ref="AG20" si="20">AG19/$AM$19</f>
        <v>0</v>
      </c>
      <c r="AH20" s="10"/>
      <c r="AI20" s="10">
        <f t="shared" ref="AI20" si="21">AI19/$AL$19</f>
        <v>9.0908068708968795E-2</v>
      </c>
      <c r="AJ20" s="10">
        <f t="shared" ref="AJ20" si="22">AJ19/$AM$19</f>
        <v>0</v>
      </c>
      <c r="AK20" s="10"/>
      <c r="AL20" s="11">
        <v>1</v>
      </c>
      <c r="AM20" s="11">
        <f>AM19/AL19</f>
        <v>7.6833923951835741E-3</v>
      </c>
      <c r="AN20" s="10"/>
    </row>
    <row r="21" spans="1:40" customFormat="1" ht="13" x14ac:dyDescent="0.15"/>
    <row r="22" spans="1:40" customFormat="1" ht="13" x14ac:dyDescent="0.15"/>
    <row r="23" spans="1:40" x14ac:dyDescent="0.2">
      <c r="A23"/>
    </row>
    <row r="24" spans="1:40" customFormat="1" ht="13" x14ac:dyDescent="0.15"/>
    <row r="25" spans="1:40" customFormat="1" ht="13" x14ac:dyDescent="0.15"/>
    <row r="26" spans="1:40" customFormat="1" ht="13" x14ac:dyDescent="0.15"/>
    <row r="27" spans="1:40" customFormat="1" ht="13" x14ac:dyDescent="0.15"/>
    <row r="28" spans="1:40" customFormat="1" ht="13" x14ac:dyDescent="0.15"/>
    <row r="29" spans="1:40" customFormat="1" ht="13" x14ac:dyDescent="0.15"/>
    <row r="30" spans="1:40" customFormat="1" ht="13" x14ac:dyDescent="0.15"/>
    <row r="31" spans="1:40" customFormat="1" ht="13" x14ac:dyDescent="0.15"/>
    <row r="32" spans="1:40" customFormat="1" ht="13" x14ac:dyDescent="0.15"/>
    <row r="33" spans="2:39" customFormat="1" ht="13" x14ac:dyDescent="0.15"/>
    <row r="34" spans="2:39" customFormat="1" ht="13" x14ac:dyDescent="0.15"/>
    <row r="35" spans="2:39" customFormat="1" ht="13" x14ac:dyDescent="0.15"/>
    <row r="36" spans="2:39" customFormat="1" ht="13" x14ac:dyDescent="0.15"/>
    <row r="37" spans="2:39" x14ac:dyDescent="0.2">
      <c r="B37" s="2"/>
      <c r="C37" s="2"/>
      <c r="D37" s="2"/>
      <c r="E37"/>
      <c r="F37"/>
      <c r="G37" s="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2:39" x14ac:dyDescent="0.2">
      <c r="E38"/>
      <c r="F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opLeftCell="A8" workbookViewId="0">
      <selection activeCell="K32" sqref="K32"/>
    </sheetView>
  </sheetViews>
  <sheetFormatPr baseColWidth="10" defaultColWidth="8.83203125" defaultRowHeight="15" x14ac:dyDescent="0.2"/>
  <cols>
    <col min="1" max="1" width="15.5" style="1" bestFit="1" customWidth="1"/>
    <col min="2" max="7" width="8.83203125" style="1"/>
    <col min="8" max="8" width="9" style="1" bestFit="1" customWidth="1"/>
    <col min="9" max="10" width="9" style="1" customWidth="1"/>
    <col min="11" max="11" width="9" style="1" bestFit="1" customWidth="1"/>
    <col min="12" max="13" width="9" style="1" customWidth="1"/>
    <col min="14" max="14" width="9" style="1" bestFit="1" customWidth="1"/>
    <col min="15" max="16" width="9" style="1" customWidth="1"/>
    <col min="17" max="17" width="9" style="1" bestFit="1" customWidth="1"/>
    <col min="18" max="19" width="9" style="1" customWidth="1"/>
    <col min="20" max="20" width="9" style="1" bestFit="1" customWidth="1"/>
    <col min="21" max="22" width="9" style="1" customWidth="1"/>
    <col min="23" max="23" width="9" style="1" bestFit="1" customWidth="1"/>
    <col min="24" max="25" width="9" style="1" customWidth="1"/>
    <col min="26" max="26" width="9" style="1" bestFit="1" customWidth="1"/>
    <col min="27" max="28" width="9" style="1" customWidth="1"/>
    <col min="29" max="29" width="9" style="1" bestFit="1" customWidth="1"/>
    <col min="30" max="31" width="9" style="1" customWidth="1"/>
    <col min="32" max="32" width="9" style="1" bestFit="1" customWidth="1"/>
    <col min="33" max="34" width="9" style="1" customWidth="1"/>
    <col min="35" max="35" width="9" style="1" bestFit="1" customWidth="1"/>
    <col min="36" max="36" width="9" style="1" customWidth="1"/>
    <col min="37" max="38" width="8.83203125" style="1"/>
    <col min="39" max="39" width="9" style="1" customWidth="1"/>
    <col min="40" max="16384" width="8.83203125" style="1"/>
  </cols>
  <sheetData>
    <row r="1" spans="1:40" ht="16" hidden="1" thickBot="1" x14ac:dyDescent="0.25">
      <c r="A1" s="1" t="s">
        <v>3</v>
      </c>
      <c r="B1" s="2">
        <v>5.3400000000000003E-2</v>
      </c>
      <c r="C1" s="2"/>
      <c r="D1" s="2"/>
      <c r="E1" s="2">
        <v>8.1799999999999998E-2</v>
      </c>
      <c r="F1" s="2"/>
      <c r="G1" s="2"/>
      <c r="H1" s="2">
        <v>7.2300000000000003E-2</v>
      </c>
      <c r="I1" s="2"/>
      <c r="J1" s="2"/>
      <c r="K1" s="2">
        <v>8.0799999999999997E-2</v>
      </c>
      <c r="L1" s="2"/>
      <c r="M1" s="2"/>
      <c r="N1" s="2">
        <v>9.9099999999999994E-2</v>
      </c>
      <c r="O1" s="2"/>
      <c r="P1" s="2"/>
      <c r="Q1" s="2">
        <v>0.1024</v>
      </c>
      <c r="R1" s="2"/>
      <c r="S1" s="2"/>
      <c r="T1" s="2">
        <v>7.17E-2</v>
      </c>
      <c r="U1" s="2"/>
      <c r="V1" s="2"/>
      <c r="W1" s="2">
        <v>6.9099999999999995E-2</v>
      </c>
      <c r="X1" s="2"/>
      <c r="Y1" s="2"/>
      <c r="Z1" s="2">
        <v>6.9099999999999995E-2</v>
      </c>
      <c r="AA1" s="2"/>
      <c r="AB1" s="2"/>
      <c r="AC1" s="3">
        <v>7.1499999999999994E-2</v>
      </c>
      <c r="AD1" s="3"/>
      <c r="AE1" s="3"/>
      <c r="AF1" s="2">
        <v>9.7699999999999995E-2</v>
      </c>
      <c r="AG1" s="2"/>
      <c r="AH1" s="2"/>
      <c r="AI1" s="3">
        <v>0.13109999999999999</v>
      </c>
      <c r="AJ1" s="3"/>
      <c r="AK1" s="3">
        <f>SUM(B1:AI1)</f>
        <v>1</v>
      </c>
      <c r="AL1" s="3">
        <f>SUM(F1:AK1)</f>
        <v>1.8648</v>
      </c>
      <c r="AM1" s="2"/>
    </row>
    <row r="2" spans="1:40" ht="16" thickBot="1" x14ac:dyDescent="0.25">
      <c r="A2" s="12"/>
      <c r="B2" s="14" t="s">
        <v>18</v>
      </c>
      <c r="C2" s="18"/>
      <c r="D2" s="15"/>
      <c r="E2" s="14" t="s">
        <v>19</v>
      </c>
      <c r="F2" s="18"/>
      <c r="G2" s="15"/>
      <c r="H2" s="14" t="s">
        <v>20</v>
      </c>
      <c r="I2" s="18"/>
      <c r="J2" s="15"/>
      <c r="K2" s="14" t="s">
        <v>21</v>
      </c>
      <c r="L2" s="18"/>
      <c r="M2" s="15"/>
      <c r="N2" s="14" t="s">
        <v>22</v>
      </c>
      <c r="O2" s="18"/>
      <c r="P2" s="15"/>
      <c r="Q2" s="14" t="s">
        <v>23</v>
      </c>
      <c r="R2" s="18"/>
      <c r="S2" s="15"/>
      <c r="T2" s="14" t="s">
        <v>24</v>
      </c>
      <c r="U2" s="18"/>
      <c r="V2" s="15"/>
      <c r="W2" s="14" t="s">
        <v>25</v>
      </c>
      <c r="X2" s="18"/>
      <c r="Y2" s="15"/>
      <c r="Z2" s="14" t="s">
        <v>26</v>
      </c>
      <c r="AA2" s="18"/>
      <c r="AB2" s="15"/>
      <c r="AC2" s="14" t="s">
        <v>27</v>
      </c>
      <c r="AD2" s="18"/>
      <c r="AE2" s="15"/>
      <c r="AF2" s="14" t="s">
        <v>28</v>
      </c>
      <c r="AG2" s="18"/>
      <c r="AH2" s="15"/>
      <c r="AI2" s="14" t="s">
        <v>29</v>
      </c>
      <c r="AJ2" s="18"/>
      <c r="AK2" s="15" t="s">
        <v>8</v>
      </c>
      <c r="AL2" s="19" t="s">
        <v>8</v>
      </c>
      <c r="AM2" s="20"/>
      <c r="AN2" s="20"/>
    </row>
    <row r="3" spans="1:40" ht="16" thickBot="1" x14ac:dyDescent="0.25">
      <c r="A3" s="16" t="s">
        <v>17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  <c r="N3" s="13" t="s">
        <v>30</v>
      </c>
      <c r="O3" s="13" t="s">
        <v>31</v>
      </c>
      <c r="P3" s="13" t="s">
        <v>32</v>
      </c>
      <c r="Q3" s="13" t="s">
        <v>30</v>
      </c>
      <c r="R3" s="13" t="s">
        <v>31</v>
      </c>
      <c r="S3" s="13" t="s">
        <v>32</v>
      </c>
      <c r="T3" s="13" t="s">
        <v>30</v>
      </c>
      <c r="U3" s="13" t="s">
        <v>31</v>
      </c>
      <c r="V3" s="13" t="s">
        <v>32</v>
      </c>
      <c r="W3" s="13" t="s">
        <v>30</v>
      </c>
      <c r="X3" s="13" t="s">
        <v>31</v>
      </c>
      <c r="Y3" s="13" t="s">
        <v>32</v>
      </c>
      <c r="Z3" s="13" t="s">
        <v>30</v>
      </c>
      <c r="AA3" s="13" t="s">
        <v>31</v>
      </c>
      <c r="AB3" s="13" t="s">
        <v>32</v>
      </c>
      <c r="AC3" s="13" t="s">
        <v>30</v>
      </c>
      <c r="AD3" s="13" t="s">
        <v>31</v>
      </c>
      <c r="AE3" s="13" t="s">
        <v>32</v>
      </c>
      <c r="AF3" s="13" t="s">
        <v>30</v>
      </c>
      <c r="AG3" s="13" t="s">
        <v>31</v>
      </c>
      <c r="AH3" s="13" t="s">
        <v>32</v>
      </c>
      <c r="AI3" s="13" t="s">
        <v>30</v>
      </c>
      <c r="AJ3" s="13" t="s">
        <v>31</v>
      </c>
      <c r="AK3" s="13" t="s">
        <v>32</v>
      </c>
      <c r="AL3" s="13" t="s">
        <v>30</v>
      </c>
      <c r="AM3" s="13" t="s">
        <v>31</v>
      </c>
      <c r="AN3" s="13" t="s">
        <v>32</v>
      </c>
    </row>
    <row r="4" spans="1:40" x14ac:dyDescent="0.2">
      <c r="A4" s="4" t="s">
        <v>3</v>
      </c>
      <c r="B4" s="5">
        <v>10.68</v>
      </c>
      <c r="C4" s="5"/>
      <c r="D4" s="5">
        <f>C4-B4</f>
        <v>-10.68</v>
      </c>
      <c r="E4" s="5">
        <v>16.36</v>
      </c>
      <c r="F4" s="5"/>
      <c r="G4" s="5"/>
      <c r="H4" s="5">
        <v>14.46</v>
      </c>
      <c r="I4" s="5"/>
      <c r="J4" s="5"/>
      <c r="K4" s="5">
        <v>16.16</v>
      </c>
      <c r="L4" s="5"/>
      <c r="M4" s="5"/>
      <c r="N4" s="5">
        <v>19.82</v>
      </c>
      <c r="O4" s="5"/>
      <c r="P4" s="5"/>
      <c r="Q4" s="5">
        <v>20.48</v>
      </c>
      <c r="R4" s="5"/>
      <c r="S4" s="5"/>
      <c r="T4" s="5">
        <v>14.34</v>
      </c>
      <c r="U4" s="5"/>
      <c r="V4" s="5"/>
      <c r="W4" s="5">
        <v>13.819999999999999</v>
      </c>
      <c r="X4" s="5"/>
      <c r="Y4" s="5"/>
      <c r="Z4" s="5">
        <v>13.819999999999999</v>
      </c>
      <c r="AA4" s="5"/>
      <c r="AB4" s="5"/>
      <c r="AC4" s="5">
        <v>14.299999999999999</v>
      </c>
      <c r="AD4" s="5"/>
      <c r="AE4" s="5"/>
      <c r="AF4" s="5">
        <v>19.54</v>
      </c>
      <c r="AG4" s="5"/>
      <c r="AH4" s="5"/>
      <c r="AI4" s="5">
        <v>26.22</v>
      </c>
      <c r="AJ4" s="5"/>
      <c r="AK4" s="5"/>
      <c r="AL4" s="6">
        <f>SUM(B4,E4,H4,K4,N4,Q4,T4,W4,Z4,AC4,AF4,AI4)</f>
        <v>200</v>
      </c>
      <c r="AM4" s="6">
        <f>SUM(C4,F4,I4,L4,O4,R4,U4,X4,AA4,AD4,AG4,AJ4)</f>
        <v>0</v>
      </c>
      <c r="AN4" s="5">
        <f>AM4-AL4</f>
        <v>-200</v>
      </c>
    </row>
    <row r="5" spans="1:40" x14ac:dyDescent="0.2">
      <c r="A5" s="4" t="s">
        <v>0</v>
      </c>
      <c r="B5" s="5">
        <v>98.19690016536363</v>
      </c>
      <c r="C5" s="5"/>
      <c r="D5" s="5">
        <f t="shared" ref="D5:D18" si="0">C5-B5</f>
        <v>-98.19690016536363</v>
      </c>
      <c r="E5" s="5">
        <v>76.284993003845415</v>
      </c>
      <c r="F5" s="5"/>
      <c r="G5" s="5"/>
      <c r="H5" s="5">
        <v>135.78288437264553</v>
      </c>
      <c r="I5" s="5"/>
      <c r="J5" s="5"/>
      <c r="K5" s="5">
        <v>151.38235207780897</v>
      </c>
      <c r="L5" s="5"/>
      <c r="M5" s="5"/>
      <c r="N5" s="5">
        <v>132.96118357322479</v>
      </c>
      <c r="O5" s="5"/>
      <c r="P5" s="5"/>
      <c r="Q5" s="5">
        <v>127.9868198318966</v>
      </c>
      <c r="R5" s="5"/>
      <c r="S5" s="5"/>
      <c r="T5" s="5">
        <v>159.00228965058363</v>
      </c>
      <c r="U5" s="5"/>
      <c r="V5" s="5"/>
      <c r="W5" s="5">
        <v>123.04914920889635</v>
      </c>
      <c r="X5" s="5"/>
      <c r="Y5" s="5"/>
      <c r="Z5" s="5">
        <v>120.35342811573497</v>
      </c>
      <c r="AA5" s="5"/>
      <c r="AB5" s="5"/>
      <c r="AC5" s="5">
        <v>150</v>
      </c>
      <c r="AD5" s="5"/>
      <c r="AE5" s="5"/>
      <c r="AF5" s="5">
        <v>97.5</v>
      </c>
      <c r="AG5" s="5"/>
      <c r="AH5" s="5"/>
      <c r="AI5" s="5">
        <v>127.50000000000001</v>
      </c>
      <c r="AJ5" s="5"/>
      <c r="AK5" s="5"/>
      <c r="AL5" s="6">
        <f>SUM(B5,E5,H5,K5,N5,Q5,T5,W5,Z5,AC5,AF5,AI5)</f>
        <v>1499.9999999999998</v>
      </c>
      <c r="AM5" s="6">
        <f>SUM(C5,F5,I5,L5,O5,R5,U5,X5,AA5,AD5,AG5,AJ5)</f>
        <v>0</v>
      </c>
      <c r="AN5" s="5">
        <f t="shared" ref="AN5:AN18" si="1">AM5-AL5</f>
        <v>-1499.9999999999998</v>
      </c>
    </row>
    <row r="6" spans="1:40" x14ac:dyDescent="0.2">
      <c r="A6" s="4" t="s">
        <v>11</v>
      </c>
      <c r="B6" s="5">
        <v>19.639380033072726</v>
      </c>
      <c r="C6" s="5"/>
      <c r="D6" s="5">
        <f t="shared" si="0"/>
        <v>-19.639380033072726</v>
      </c>
      <c r="E6" s="5">
        <v>15.256998600769084</v>
      </c>
      <c r="F6" s="5"/>
      <c r="G6" s="5"/>
      <c r="H6" s="5">
        <v>27.156576874529105</v>
      </c>
      <c r="I6" s="5"/>
      <c r="J6" s="5"/>
      <c r="K6" s="5">
        <v>30.276470415561793</v>
      </c>
      <c r="L6" s="5"/>
      <c r="M6" s="5"/>
      <c r="N6" s="5">
        <v>26.592236714644955</v>
      </c>
      <c r="O6" s="5"/>
      <c r="P6" s="5"/>
      <c r="Q6" s="5">
        <v>25.597363966379319</v>
      </c>
      <c r="R6" s="5"/>
      <c r="S6" s="5"/>
      <c r="T6" s="5">
        <v>31.800457930116728</v>
      </c>
      <c r="U6" s="5"/>
      <c r="V6" s="5"/>
      <c r="W6" s="5">
        <v>24.60982984177927</v>
      </c>
      <c r="X6" s="5"/>
      <c r="Y6" s="5"/>
      <c r="Z6" s="5">
        <v>24.070685623146996</v>
      </c>
      <c r="AA6" s="5"/>
      <c r="AB6" s="5"/>
      <c r="AC6" s="5">
        <v>30</v>
      </c>
      <c r="AD6" s="5"/>
      <c r="AE6" s="5"/>
      <c r="AF6" s="5">
        <v>19.5</v>
      </c>
      <c r="AG6" s="5"/>
      <c r="AH6" s="5"/>
      <c r="AI6" s="5">
        <v>25.500000000000004</v>
      </c>
      <c r="AJ6" s="5"/>
      <c r="AK6" s="5"/>
      <c r="AL6" s="6">
        <f>SUM(B6,E6,H6,K6,N6,Q6,T6,W6,Z6,AC6,AF6,AI6)</f>
        <v>300</v>
      </c>
      <c r="AM6" s="6">
        <f>SUM(C6,F6,I6,L6,O6,R6,U6,X6,AA6,AD6,AG6,AJ6)</f>
        <v>0</v>
      </c>
      <c r="AN6" s="5">
        <f t="shared" si="1"/>
        <v>-300</v>
      </c>
    </row>
    <row r="7" spans="1:40" x14ac:dyDescent="0.2">
      <c r="A7" s="4" t="s">
        <v>4</v>
      </c>
      <c r="B7" s="5">
        <v>121.10588166224717</v>
      </c>
      <c r="C7" s="5"/>
      <c r="D7" s="5">
        <f t="shared" si="0"/>
        <v>-121.10588166224717</v>
      </c>
      <c r="E7" s="5">
        <v>108.62630749811642</v>
      </c>
      <c r="F7" s="5"/>
      <c r="G7" s="5"/>
      <c r="H7" s="5">
        <v>106.36894685857982</v>
      </c>
      <c r="I7" s="5"/>
      <c r="J7" s="5"/>
      <c r="K7" s="5">
        <v>127.20183172046691</v>
      </c>
      <c r="L7" s="5"/>
      <c r="M7" s="5"/>
      <c r="N7" s="5">
        <v>102.38945586551728</v>
      </c>
      <c r="O7" s="5"/>
      <c r="P7" s="5"/>
      <c r="Q7" s="5">
        <v>78</v>
      </c>
      <c r="R7" s="5"/>
      <c r="S7" s="5"/>
      <c r="T7" s="5">
        <v>78.557520132290904</v>
      </c>
      <c r="U7" s="5"/>
      <c r="V7" s="5"/>
      <c r="W7" s="5">
        <v>61.027994403076335</v>
      </c>
      <c r="X7" s="5"/>
      <c r="Y7" s="5"/>
      <c r="Z7" s="5">
        <v>98.439319367117079</v>
      </c>
      <c r="AA7" s="5"/>
      <c r="AB7" s="5"/>
      <c r="AC7" s="5">
        <v>102.00000000000001</v>
      </c>
      <c r="AD7" s="5"/>
      <c r="AE7" s="5"/>
      <c r="AF7" s="5">
        <v>96.282742492587985</v>
      </c>
      <c r="AG7" s="5"/>
      <c r="AH7" s="5"/>
      <c r="AI7" s="5">
        <v>120</v>
      </c>
      <c r="AJ7" s="5"/>
      <c r="AK7" s="5"/>
      <c r="AL7" s="6">
        <f>SUM(B7,E7,H7,K7,N7,Q7,T7,W7,Z7,AC7,AF7,AI7)</f>
        <v>1199.9999999999998</v>
      </c>
      <c r="AM7" s="6">
        <f>SUM(C7,F7,I7,L7,O7,R7,U7,X7,AA7,AD7,AG7,AJ7)</f>
        <v>0</v>
      </c>
      <c r="AN7" s="5">
        <f t="shared" si="1"/>
        <v>-1199.9999999999998</v>
      </c>
    </row>
    <row r="8" spans="1:40" x14ac:dyDescent="0.2">
      <c r="A8" s="4" t="s">
        <v>5</v>
      </c>
      <c r="B8" s="5">
        <v>65.464600110242429</v>
      </c>
      <c r="C8" s="5"/>
      <c r="D8" s="5">
        <f t="shared" si="0"/>
        <v>-65.464600110242429</v>
      </c>
      <c r="E8" s="5">
        <v>50.85666200256361</v>
      </c>
      <c r="F8" s="5"/>
      <c r="G8" s="5"/>
      <c r="H8" s="5">
        <v>90.521922915097022</v>
      </c>
      <c r="I8" s="5"/>
      <c r="J8" s="5"/>
      <c r="K8" s="5">
        <v>100.92156805187265</v>
      </c>
      <c r="L8" s="5"/>
      <c r="M8" s="5"/>
      <c r="N8" s="5">
        <v>88.640789048816515</v>
      </c>
      <c r="O8" s="5"/>
      <c r="P8" s="5"/>
      <c r="Q8" s="5">
        <v>85.324546554597731</v>
      </c>
      <c r="R8" s="5"/>
      <c r="S8" s="5"/>
      <c r="T8" s="5">
        <v>106.00152643372243</v>
      </c>
      <c r="U8" s="5"/>
      <c r="V8" s="5"/>
      <c r="W8" s="5">
        <v>82.032766139264226</v>
      </c>
      <c r="X8" s="5"/>
      <c r="Y8" s="5"/>
      <c r="Z8" s="5">
        <v>80.235618743823323</v>
      </c>
      <c r="AA8" s="5"/>
      <c r="AB8" s="5"/>
      <c r="AC8" s="5">
        <v>100</v>
      </c>
      <c r="AD8" s="5"/>
      <c r="AE8" s="5"/>
      <c r="AF8" s="5">
        <v>65</v>
      </c>
      <c r="AG8" s="5"/>
      <c r="AH8" s="5"/>
      <c r="AI8" s="5">
        <v>85</v>
      </c>
      <c r="AJ8" s="5"/>
      <c r="AK8" s="5"/>
      <c r="AL8" s="6">
        <f>SUM(B8,E8,H8,K8,N8,Q8,T8,W8,Z8,AC8,AF8,AI8)</f>
        <v>1000.0000000000001</v>
      </c>
      <c r="AM8" s="6">
        <f>SUM(C8,F8,I8,L8,O8,R8,U8,X8,AA8,AD8,AG8,AJ8)</f>
        <v>0</v>
      </c>
      <c r="AN8" s="5">
        <f t="shared" si="1"/>
        <v>-1000.0000000000001</v>
      </c>
    </row>
    <row r="9" spans="1:40" x14ac:dyDescent="0.2">
      <c r="A9" s="4" t="s">
        <v>6</v>
      </c>
      <c r="B9" s="5">
        <v>26.18584004409697</v>
      </c>
      <c r="C9" s="5"/>
      <c r="D9" s="5">
        <f t="shared" si="0"/>
        <v>-26.18584004409697</v>
      </c>
      <c r="E9" s="5">
        <v>20.342664801025446</v>
      </c>
      <c r="F9" s="5"/>
      <c r="G9" s="5"/>
      <c r="H9" s="5">
        <v>36.208769166038806</v>
      </c>
      <c r="I9" s="5"/>
      <c r="J9" s="5"/>
      <c r="K9" s="5">
        <v>40.368627220749062</v>
      </c>
      <c r="L9" s="5"/>
      <c r="M9" s="5"/>
      <c r="N9" s="5">
        <v>35.456315619526606</v>
      </c>
      <c r="O9" s="5"/>
      <c r="P9" s="5"/>
      <c r="Q9" s="5">
        <v>34.129818621839092</v>
      </c>
      <c r="R9" s="5"/>
      <c r="S9" s="5"/>
      <c r="T9" s="5">
        <v>42.400610573488976</v>
      </c>
      <c r="U9" s="5"/>
      <c r="V9" s="5"/>
      <c r="W9" s="5">
        <v>32.813106455705693</v>
      </c>
      <c r="X9" s="5"/>
      <c r="Y9" s="5"/>
      <c r="Z9" s="5">
        <v>32.094247497529324</v>
      </c>
      <c r="AA9" s="5"/>
      <c r="AB9" s="5"/>
      <c r="AC9" s="5">
        <v>40</v>
      </c>
      <c r="AD9" s="5"/>
      <c r="AE9" s="5"/>
      <c r="AF9" s="5">
        <v>26</v>
      </c>
      <c r="AG9" s="5"/>
      <c r="AH9" s="5"/>
      <c r="AI9" s="5">
        <v>34</v>
      </c>
      <c r="AJ9" s="5"/>
      <c r="AK9" s="5"/>
      <c r="AL9" s="6">
        <f>SUM(B9,E9,H9,K9,N9,Q9,T9,W9,Z9,AC9,AF9,AI9)</f>
        <v>400</v>
      </c>
      <c r="AM9" s="6">
        <f>SUM(C9,F9,I9,L9,O9,R9,U9,X9,AA9,AD9,AG9,AJ9)</f>
        <v>0</v>
      </c>
      <c r="AN9" s="5">
        <f t="shared" si="1"/>
        <v>-400</v>
      </c>
    </row>
    <row r="10" spans="1:40" x14ac:dyDescent="0.2">
      <c r="A10" s="4" t="s">
        <v>14</v>
      </c>
      <c r="B10" s="5">
        <v>39.278760066145452</v>
      </c>
      <c r="C10" s="5"/>
      <c r="D10" s="5">
        <f t="shared" si="0"/>
        <v>-39.278760066145452</v>
      </c>
      <c r="E10" s="5">
        <v>30.513997201538167</v>
      </c>
      <c r="F10" s="5"/>
      <c r="G10" s="5"/>
      <c r="H10" s="5">
        <v>54.313153749058209</v>
      </c>
      <c r="I10" s="5"/>
      <c r="J10" s="5"/>
      <c r="K10" s="5">
        <v>60.552940831123585</v>
      </c>
      <c r="L10" s="5"/>
      <c r="M10" s="5"/>
      <c r="N10" s="5">
        <v>53.184473429289909</v>
      </c>
      <c r="O10" s="5"/>
      <c r="P10" s="5"/>
      <c r="Q10" s="5">
        <v>51.194727932758639</v>
      </c>
      <c r="R10" s="5"/>
      <c r="S10" s="5"/>
      <c r="T10" s="5">
        <v>63.600915860233457</v>
      </c>
      <c r="U10" s="5"/>
      <c r="V10" s="5"/>
      <c r="W10" s="5">
        <v>49.21965968355854</v>
      </c>
      <c r="X10" s="5"/>
      <c r="Y10" s="5"/>
      <c r="Z10" s="5">
        <v>48.141371246293993</v>
      </c>
      <c r="AA10" s="5"/>
      <c r="AB10" s="5"/>
      <c r="AC10" s="5">
        <v>60</v>
      </c>
      <c r="AD10" s="5"/>
      <c r="AE10" s="5"/>
      <c r="AF10" s="5">
        <v>39</v>
      </c>
      <c r="AG10" s="5"/>
      <c r="AH10" s="5"/>
      <c r="AI10" s="5">
        <v>51.000000000000007</v>
      </c>
      <c r="AJ10" s="5"/>
      <c r="AK10" s="5"/>
      <c r="AL10" s="6">
        <f>SUM(B10,E10,H10,K10,N10,Q10,T10,W10,Z10,AC10,AF10,AI10)</f>
        <v>600</v>
      </c>
      <c r="AM10" s="6">
        <f>SUM(C10,F10,I10,L10,O10,R10,U10,X10,AA10,AD10,AG10,AJ10)</f>
        <v>0</v>
      </c>
      <c r="AN10" s="5">
        <f t="shared" si="1"/>
        <v>-600</v>
      </c>
    </row>
    <row r="11" spans="1:40" x14ac:dyDescent="0.2">
      <c r="A11" s="4" t="s">
        <v>1</v>
      </c>
      <c r="B11" s="5">
        <v>170.20796028663031</v>
      </c>
      <c r="C11" s="5"/>
      <c r="D11" s="5">
        <f t="shared" si="0"/>
        <v>-170.20796028663031</v>
      </c>
      <c r="E11" s="5">
        <v>132.22732120666538</v>
      </c>
      <c r="F11" s="5"/>
      <c r="G11" s="5"/>
      <c r="H11" s="5">
        <v>235.35699957925223</v>
      </c>
      <c r="I11" s="5"/>
      <c r="J11" s="5"/>
      <c r="K11" s="5">
        <v>262.39607693486886</v>
      </c>
      <c r="L11" s="5"/>
      <c r="M11" s="5"/>
      <c r="N11" s="5">
        <v>230.46605152692294</v>
      </c>
      <c r="O11" s="5"/>
      <c r="P11" s="5"/>
      <c r="Q11" s="5">
        <v>221.8438210419541</v>
      </c>
      <c r="R11" s="5"/>
      <c r="S11" s="5"/>
      <c r="T11" s="5">
        <v>275.60396872767831</v>
      </c>
      <c r="U11" s="5"/>
      <c r="V11" s="5"/>
      <c r="W11" s="5">
        <v>213.285191962087</v>
      </c>
      <c r="X11" s="5"/>
      <c r="Y11" s="5"/>
      <c r="Z11" s="5">
        <v>208.61260873394062</v>
      </c>
      <c r="AA11" s="5"/>
      <c r="AB11" s="5"/>
      <c r="AC11" s="5">
        <v>260</v>
      </c>
      <c r="AD11" s="5"/>
      <c r="AE11" s="5"/>
      <c r="AF11" s="5">
        <v>169</v>
      </c>
      <c r="AG11" s="5"/>
      <c r="AH11" s="5"/>
      <c r="AI11" s="5">
        <v>221.00000000000003</v>
      </c>
      <c r="AJ11" s="5"/>
      <c r="AK11" s="5"/>
      <c r="AL11" s="6">
        <f>SUM(B11,E11,H11,K11,N11,Q11,T11,W11,Z11,AC11,AF11,AI11)</f>
        <v>2600</v>
      </c>
      <c r="AM11" s="6">
        <f>SUM(C11,F11,I11,L11,O11,R11,U11,X11,AA11,AD11,AG11,AJ11)</f>
        <v>0</v>
      </c>
      <c r="AN11" s="5">
        <f t="shared" si="1"/>
        <v>-2600</v>
      </c>
    </row>
    <row r="12" spans="1:40" x14ac:dyDescent="0.2">
      <c r="A12" s="4" t="s">
        <v>7</v>
      </c>
      <c r="B12" s="5">
        <v>35.322548818155425</v>
      </c>
      <c r="C12" s="5"/>
      <c r="D12" s="5">
        <f t="shared" si="0"/>
        <v>-35.322548818155425</v>
      </c>
      <c r="E12" s="5">
        <v>31.682673020283957</v>
      </c>
      <c r="F12" s="5"/>
      <c r="G12" s="5"/>
      <c r="H12" s="5">
        <v>31.02427616708578</v>
      </c>
      <c r="I12" s="5"/>
      <c r="J12" s="5"/>
      <c r="K12" s="5">
        <v>37.100534251802848</v>
      </c>
      <c r="L12" s="5"/>
      <c r="M12" s="5"/>
      <c r="N12" s="5">
        <v>29.863591294109206</v>
      </c>
      <c r="O12" s="5"/>
      <c r="P12" s="5"/>
      <c r="Q12" s="5">
        <v>22.75</v>
      </c>
      <c r="R12" s="5"/>
      <c r="S12" s="5"/>
      <c r="T12" s="5">
        <v>22.912610038584848</v>
      </c>
      <c r="U12" s="5"/>
      <c r="V12" s="5"/>
      <c r="W12" s="5">
        <v>17.799831700897265</v>
      </c>
      <c r="X12" s="5"/>
      <c r="Y12" s="5"/>
      <c r="Z12" s="5">
        <v>28.71146814874248</v>
      </c>
      <c r="AA12" s="5"/>
      <c r="AB12" s="5"/>
      <c r="AC12" s="5">
        <v>29.750000000000004</v>
      </c>
      <c r="AD12" s="5"/>
      <c r="AE12" s="5"/>
      <c r="AF12" s="5">
        <v>28.082466560338162</v>
      </c>
      <c r="AG12" s="5"/>
      <c r="AH12" s="5"/>
      <c r="AI12" s="5">
        <v>35</v>
      </c>
      <c r="AJ12" s="5"/>
      <c r="AK12" s="5"/>
      <c r="AL12" s="6">
        <f>SUM(B12,E12,H12,K12,N12,Q12,T12,W12,Z12,AC12,AF12,AI12)</f>
        <v>350</v>
      </c>
      <c r="AM12" s="6">
        <f>SUM(C12,F12,I12,L12,O12,R12,U12,X12,AA12,AD12,AG12,AJ12)</f>
        <v>0</v>
      </c>
      <c r="AN12" s="5">
        <f t="shared" si="1"/>
        <v>-350</v>
      </c>
    </row>
    <row r="13" spans="1:40" x14ac:dyDescent="0.2">
      <c r="A13" s="4" t="s">
        <v>13</v>
      </c>
      <c r="B13" s="5">
        <v>16.366150027560607</v>
      </c>
      <c r="C13" s="5"/>
      <c r="D13" s="5">
        <f t="shared" si="0"/>
        <v>-16.366150027560607</v>
      </c>
      <c r="E13" s="5">
        <v>12.714165500640902</v>
      </c>
      <c r="F13" s="5"/>
      <c r="G13" s="5"/>
      <c r="H13" s="5">
        <v>22.630480728774256</v>
      </c>
      <c r="I13" s="5"/>
      <c r="J13" s="5"/>
      <c r="K13" s="5">
        <v>25.230392012968164</v>
      </c>
      <c r="L13" s="5"/>
      <c r="M13" s="5"/>
      <c r="N13" s="5">
        <v>22.160197262204129</v>
      </c>
      <c r="O13" s="5"/>
      <c r="P13" s="5"/>
      <c r="Q13" s="5">
        <v>21.331136638649433</v>
      </c>
      <c r="R13" s="5"/>
      <c r="S13" s="5"/>
      <c r="T13" s="5">
        <v>26.500381608430608</v>
      </c>
      <c r="U13" s="5"/>
      <c r="V13" s="5"/>
      <c r="W13" s="5">
        <v>20.508191534816056</v>
      </c>
      <c r="X13" s="5"/>
      <c r="Y13" s="5"/>
      <c r="Z13" s="5">
        <v>20.058904685955831</v>
      </c>
      <c r="AA13" s="5"/>
      <c r="AB13" s="5"/>
      <c r="AC13" s="5">
        <v>25</v>
      </c>
      <c r="AD13" s="5"/>
      <c r="AE13" s="5"/>
      <c r="AF13" s="5">
        <v>16.25</v>
      </c>
      <c r="AG13" s="5"/>
      <c r="AH13" s="5"/>
      <c r="AI13" s="5">
        <v>21.25</v>
      </c>
      <c r="AJ13" s="5"/>
      <c r="AK13" s="5"/>
      <c r="AL13" s="6">
        <f>SUM(B13,E13,H13,K13,N13,Q13,T13,W13,Z13,AC13,AF13,AI13)</f>
        <v>250.00000000000003</v>
      </c>
      <c r="AM13" s="6">
        <f>SUM(C13,F13,I13,L13,O13,R13,U13,X13,AA13,AD13,AG13,AJ13)</f>
        <v>0</v>
      </c>
      <c r="AN13" s="5">
        <f t="shared" si="1"/>
        <v>-250.00000000000003</v>
      </c>
    </row>
    <row r="14" spans="1:40" x14ac:dyDescent="0.2">
      <c r="A14" s="4" t="s">
        <v>15</v>
      </c>
      <c r="B14" s="5">
        <v>55</v>
      </c>
      <c r="C14" s="5">
        <v>59.17</v>
      </c>
      <c r="D14" s="5">
        <f t="shared" si="0"/>
        <v>4.1700000000000017</v>
      </c>
      <c r="E14" s="5">
        <v>61</v>
      </c>
      <c r="F14" s="5">
        <v>51</v>
      </c>
      <c r="G14" s="5"/>
      <c r="H14" s="5">
        <v>85</v>
      </c>
      <c r="I14" s="5"/>
      <c r="J14" s="5"/>
      <c r="K14" s="5">
        <v>158</v>
      </c>
      <c r="L14" s="5"/>
      <c r="M14" s="5"/>
      <c r="N14" s="5">
        <v>190</v>
      </c>
      <c r="O14" s="5"/>
      <c r="P14" s="5"/>
      <c r="Q14" s="5">
        <v>166</v>
      </c>
      <c r="R14" s="5"/>
      <c r="S14" s="5"/>
      <c r="T14" s="5">
        <v>215</v>
      </c>
      <c r="U14" s="5"/>
      <c r="V14" s="5"/>
      <c r="W14" s="5">
        <v>180.10830324909745</v>
      </c>
      <c r="X14" s="5"/>
      <c r="Y14" s="5"/>
      <c r="Z14" s="5">
        <v>140.1227436823105</v>
      </c>
      <c r="AA14" s="5"/>
      <c r="AB14" s="5"/>
      <c r="AC14" s="5">
        <v>240.77978339350176</v>
      </c>
      <c r="AD14" s="5"/>
      <c r="AE14" s="5"/>
      <c r="AF14" s="5">
        <v>135.42238267148014</v>
      </c>
      <c r="AG14" s="5"/>
      <c r="AH14" s="5"/>
      <c r="AI14" s="5">
        <v>173.2851985559567</v>
      </c>
      <c r="AJ14" s="5"/>
      <c r="AK14" s="5"/>
      <c r="AL14" s="6">
        <f>SUM(B14,E14,H14,K14,N14,Q14,T14,W14,Z14,AC14,AF14,AI14)</f>
        <v>1799.7184115523464</v>
      </c>
      <c r="AM14" s="6">
        <f>SUM(C14,F14,I14,L14,O14,R14,U14,X14,AA14,AD14,AG14,AJ14)</f>
        <v>110.17</v>
      </c>
      <c r="AN14" s="5">
        <f t="shared" si="1"/>
        <v>-1689.5484115523464</v>
      </c>
    </row>
    <row r="15" spans="1:40" x14ac:dyDescent="0.2">
      <c r="A15" s="4" t="s">
        <v>16</v>
      </c>
      <c r="B15" s="5">
        <v>0</v>
      </c>
      <c r="C15" s="5"/>
      <c r="D15" s="5">
        <f t="shared" si="0"/>
        <v>0</v>
      </c>
      <c r="E15" s="5">
        <v>0</v>
      </c>
      <c r="F15" s="5"/>
      <c r="G15" s="5"/>
      <c r="H15" s="5">
        <v>0</v>
      </c>
      <c r="I15" s="5"/>
      <c r="J15" s="5"/>
      <c r="K15" s="5">
        <v>0</v>
      </c>
      <c r="L15" s="5"/>
      <c r="M15" s="5"/>
      <c r="N15" s="5">
        <v>32</v>
      </c>
      <c r="O15" s="5"/>
      <c r="P15" s="5"/>
      <c r="Q15" s="5">
        <v>36</v>
      </c>
      <c r="R15" s="5"/>
      <c r="S15" s="5"/>
      <c r="T15" s="5">
        <v>48</v>
      </c>
      <c r="U15" s="5"/>
      <c r="V15" s="5"/>
      <c r="W15" s="5">
        <v>36</v>
      </c>
      <c r="X15" s="5"/>
      <c r="Y15" s="5"/>
      <c r="Z15" s="5">
        <v>35</v>
      </c>
      <c r="AA15" s="5"/>
      <c r="AB15" s="5"/>
      <c r="AC15" s="5">
        <v>41</v>
      </c>
      <c r="AD15" s="5"/>
      <c r="AE15" s="5"/>
      <c r="AF15" s="5">
        <v>35</v>
      </c>
      <c r="AG15" s="5"/>
      <c r="AH15" s="5"/>
      <c r="AI15" s="5">
        <v>37</v>
      </c>
      <c r="AJ15" s="5"/>
      <c r="AK15" s="5"/>
      <c r="AL15" s="6">
        <f>SUM(B15,E15,H15,K15,N15,Q15,T15,W15,Z15,AC15,AF15,AI15)</f>
        <v>300</v>
      </c>
      <c r="AM15" s="6">
        <f>SUM(C15,F15,I15,L15,O15,R15,U15,X15,AA15,AD15,AG15,AJ15)</f>
        <v>0</v>
      </c>
      <c r="AN15" s="5">
        <f t="shared" si="1"/>
        <v>-300</v>
      </c>
    </row>
    <row r="16" spans="1:40" x14ac:dyDescent="0.2">
      <c r="A16" s="4" t="s">
        <v>10</v>
      </c>
      <c r="B16" s="5">
        <v>32.732300055121215</v>
      </c>
      <c r="C16" s="5"/>
      <c r="D16" s="5">
        <f t="shared" si="0"/>
        <v>-32.732300055121215</v>
      </c>
      <c r="E16" s="5">
        <v>25.428331001281805</v>
      </c>
      <c r="F16" s="5"/>
      <c r="G16" s="5"/>
      <c r="H16" s="5">
        <v>45.260961457548511</v>
      </c>
      <c r="I16" s="5"/>
      <c r="J16" s="5"/>
      <c r="K16" s="5">
        <v>50.460784025936327</v>
      </c>
      <c r="L16" s="5"/>
      <c r="M16" s="5"/>
      <c r="N16" s="5">
        <v>44.320394524408258</v>
      </c>
      <c r="O16" s="5"/>
      <c r="P16" s="5"/>
      <c r="Q16" s="5">
        <v>42.662273277298866</v>
      </c>
      <c r="R16" s="5"/>
      <c r="S16" s="5"/>
      <c r="T16" s="5">
        <v>53.000763216861216</v>
      </c>
      <c r="U16" s="5"/>
      <c r="V16" s="5"/>
      <c r="W16" s="5">
        <v>41.016383069632113</v>
      </c>
      <c r="X16" s="5"/>
      <c r="Y16" s="5"/>
      <c r="Z16" s="5">
        <v>40.117809371911662</v>
      </c>
      <c r="AA16" s="5"/>
      <c r="AB16" s="5"/>
      <c r="AC16" s="5">
        <v>50</v>
      </c>
      <c r="AD16" s="5"/>
      <c r="AE16" s="5"/>
      <c r="AF16" s="5">
        <v>32.5</v>
      </c>
      <c r="AG16" s="5"/>
      <c r="AH16" s="5"/>
      <c r="AI16" s="5">
        <v>42.5</v>
      </c>
      <c r="AJ16" s="5"/>
      <c r="AK16" s="5"/>
      <c r="AL16" s="6">
        <f>SUM(B16,E16,H16,K16,N16,Q16,T16,W16,Z16,AC16,AF16,AI16)</f>
        <v>500.00000000000006</v>
      </c>
      <c r="AM16" s="6">
        <f>SUM(C16,F16,I16,L16,O16,R16,U16,X16,AA16,AD16,AG16,AJ16)</f>
        <v>0</v>
      </c>
      <c r="AN16" s="5">
        <f t="shared" si="1"/>
        <v>-500.00000000000006</v>
      </c>
    </row>
    <row r="17" spans="1:40" x14ac:dyDescent="0.2">
      <c r="A17" s="4" t="s">
        <v>12</v>
      </c>
      <c r="B17" s="5">
        <v>32.732300055121215</v>
      </c>
      <c r="C17" s="5"/>
      <c r="D17" s="5">
        <f t="shared" si="0"/>
        <v>-32.732300055121215</v>
      </c>
      <c r="E17" s="5">
        <v>25.428331001281805</v>
      </c>
      <c r="F17" s="5"/>
      <c r="G17" s="5"/>
      <c r="H17" s="5">
        <v>45.260961457548511</v>
      </c>
      <c r="I17" s="5"/>
      <c r="J17" s="5"/>
      <c r="K17" s="5">
        <v>50.460784025936327</v>
      </c>
      <c r="L17" s="5"/>
      <c r="M17" s="5"/>
      <c r="N17" s="5">
        <v>44.320394524408258</v>
      </c>
      <c r="O17" s="5"/>
      <c r="P17" s="5"/>
      <c r="Q17" s="5">
        <v>42.662273277298866</v>
      </c>
      <c r="R17" s="5"/>
      <c r="S17" s="5"/>
      <c r="T17" s="5">
        <v>53.000763216861216</v>
      </c>
      <c r="U17" s="5"/>
      <c r="V17" s="5"/>
      <c r="W17" s="5">
        <v>41.016383069632113</v>
      </c>
      <c r="X17" s="5"/>
      <c r="Y17" s="5"/>
      <c r="Z17" s="5">
        <v>40.117809371911662</v>
      </c>
      <c r="AA17" s="5"/>
      <c r="AB17" s="5"/>
      <c r="AC17" s="5">
        <v>50</v>
      </c>
      <c r="AD17" s="5"/>
      <c r="AE17" s="5"/>
      <c r="AF17" s="5">
        <v>32.5</v>
      </c>
      <c r="AG17" s="5"/>
      <c r="AH17" s="5"/>
      <c r="AI17" s="5">
        <v>42.5</v>
      </c>
      <c r="AJ17" s="5"/>
      <c r="AK17" s="5"/>
      <c r="AL17" s="6">
        <f>SUM(B17,E17,H17,K17,N17,Q17,T17,W17,Z17,AC17,AF17,AI17)</f>
        <v>500.00000000000006</v>
      </c>
      <c r="AM17" s="6">
        <f>SUM(C17,F17,I17,L17,O17,R17,U17,X17,AA17,AD17,AG17,AJ17)</f>
        <v>0</v>
      </c>
      <c r="AN17" s="5">
        <f t="shared" si="1"/>
        <v>-500.00000000000006</v>
      </c>
    </row>
    <row r="18" spans="1:40" x14ac:dyDescent="0.2">
      <c r="A18" s="4" t="s">
        <v>2</v>
      </c>
      <c r="B18" s="7">
        <v>183.30088030867879</v>
      </c>
      <c r="C18" s="7"/>
      <c r="D18" s="5">
        <f t="shared" si="0"/>
        <v>-183.30088030867879</v>
      </c>
      <c r="E18" s="7">
        <v>142.39865360717812</v>
      </c>
      <c r="F18" s="7"/>
      <c r="G18" s="7"/>
      <c r="H18" s="7">
        <v>253.46138416227166</v>
      </c>
      <c r="I18" s="7"/>
      <c r="J18" s="7"/>
      <c r="K18" s="7">
        <v>282.5803905452434</v>
      </c>
      <c r="L18" s="7"/>
      <c r="M18" s="7"/>
      <c r="N18" s="7">
        <v>248.19420933668624</v>
      </c>
      <c r="O18" s="7"/>
      <c r="P18" s="7"/>
      <c r="Q18" s="7">
        <v>238.90873035287365</v>
      </c>
      <c r="R18" s="7"/>
      <c r="S18" s="7"/>
      <c r="T18" s="7">
        <v>296.80427401442279</v>
      </c>
      <c r="U18" s="7"/>
      <c r="V18" s="7"/>
      <c r="W18" s="7">
        <v>229.69174518993984</v>
      </c>
      <c r="X18" s="7"/>
      <c r="Y18" s="7"/>
      <c r="Z18" s="7">
        <v>224.65973248270529</v>
      </c>
      <c r="AA18" s="7"/>
      <c r="AB18" s="7"/>
      <c r="AC18" s="7">
        <v>280</v>
      </c>
      <c r="AD18" s="7"/>
      <c r="AE18" s="7"/>
      <c r="AF18" s="7">
        <v>182</v>
      </c>
      <c r="AG18" s="7"/>
      <c r="AH18" s="7"/>
      <c r="AI18" s="7">
        <v>238.00000000000003</v>
      </c>
      <c r="AJ18" s="7"/>
      <c r="AK18" s="5"/>
      <c r="AL18" s="6">
        <f>SUM(B18,E18,H18,K18,N18,Q18,T18,W18,Z18,AC18,AF18,AI18)</f>
        <v>2800</v>
      </c>
      <c r="AM18" s="6">
        <f>SUM(C18,F18,I18,L18,O18,R18,U18,X18,AA18,AD18,AG18,AJ18)</f>
        <v>0</v>
      </c>
      <c r="AN18" s="5">
        <f t="shared" si="1"/>
        <v>-2800</v>
      </c>
    </row>
    <row r="19" spans="1:40" x14ac:dyDescent="0.2">
      <c r="A19" s="8" t="s">
        <v>8</v>
      </c>
      <c r="B19" s="9">
        <f>SUM(B4:B18)</f>
        <v>906.21350163243574</v>
      </c>
      <c r="C19" s="17">
        <f t="shared" ref="C19:AM19" si="2">SUM(C4:C18)</f>
        <v>59.17</v>
      </c>
      <c r="D19" s="17"/>
      <c r="E19" s="9">
        <f t="shared" si="2"/>
        <v>749.12109844519</v>
      </c>
      <c r="F19" s="17">
        <f t="shared" si="2"/>
        <v>51</v>
      </c>
      <c r="G19" s="17"/>
      <c r="H19" s="9">
        <f t="shared" si="2"/>
        <v>1182.8073174884294</v>
      </c>
      <c r="I19" s="17">
        <f t="shared" si="2"/>
        <v>0</v>
      </c>
      <c r="J19" s="17"/>
      <c r="K19" s="9">
        <f t="shared" si="2"/>
        <v>1393.092752114339</v>
      </c>
      <c r="L19" s="17">
        <f t="shared" si="2"/>
        <v>0</v>
      </c>
      <c r="M19" s="17"/>
      <c r="N19" s="9">
        <f t="shared" si="2"/>
        <v>1300.3692927197592</v>
      </c>
      <c r="O19" s="17">
        <f t="shared" si="2"/>
        <v>0</v>
      </c>
      <c r="P19" s="17"/>
      <c r="Q19" s="9">
        <f t="shared" si="2"/>
        <v>1214.8715114955462</v>
      </c>
      <c r="R19" s="17">
        <f t="shared" si="2"/>
        <v>0</v>
      </c>
      <c r="S19" s="17"/>
      <c r="T19" s="9">
        <f t="shared" si="2"/>
        <v>1486.5260814032754</v>
      </c>
      <c r="U19" s="17">
        <f t="shared" si="2"/>
        <v>0</v>
      </c>
      <c r="V19" s="17"/>
      <c r="W19" s="9">
        <f t="shared" si="2"/>
        <v>1165.9985355083822</v>
      </c>
      <c r="X19" s="17">
        <f t="shared" si="2"/>
        <v>0</v>
      </c>
      <c r="Y19" s="17"/>
      <c r="Z19" s="9">
        <f t="shared" si="2"/>
        <v>1154.5557470711237</v>
      </c>
      <c r="AA19" s="17">
        <f t="shared" si="2"/>
        <v>0</v>
      </c>
      <c r="AB19" s="17"/>
      <c r="AC19" s="9">
        <f t="shared" si="2"/>
        <v>1472.8297833935017</v>
      </c>
      <c r="AD19" s="17">
        <f t="shared" si="2"/>
        <v>0</v>
      </c>
      <c r="AE19" s="17"/>
      <c r="AF19" s="9">
        <f t="shared" si="2"/>
        <v>993.57759172440626</v>
      </c>
      <c r="AG19" s="17">
        <f t="shared" si="2"/>
        <v>0</v>
      </c>
      <c r="AH19" s="17"/>
      <c r="AI19" s="9">
        <f t="shared" si="2"/>
        <v>1279.7551985559567</v>
      </c>
      <c r="AJ19" s="17">
        <f t="shared" si="2"/>
        <v>0</v>
      </c>
      <c r="AK19" s="17"/>
      <c r="AL19" s="9">
        <f t="shared" si="2"/>
        <v>14299.718411552347</v>
      </c>
      <c r="AM19" s="9">
        <f t="shared" si="2"/>
        <v>110.17</v>
      </c>
      <c r="AN19" s="17"/>
    </row>
    <row r="20" spans="1:40" x14ac:dyDescent="0.2">
      <c r="A20" s="8" t="s">
        <v>9</v>
      </c>
      <c r="B20" s="10">
        <f>B19/$AL$19</f>
        <v>6.3372821446632893E-2</v>
      </c>
      <c r="C20" s="10">
        <f>C19/$AM$19</f>
        <v>0.53707905963510938</v>
      </c>
      <c r="D20" s="10"/>
      <c r="E20" s="10">
        <f>E19/$AL$19</f>
        <v>5.2387122381374711E-2</v>
      </c>
      <c r="F20" s="10">
        <f>F19/$AM$19</f>
        <v>0.46292094036489062</v>
      </c>
      <c r="G20" s="10"/>
      <c r="H20" s="10">
        <f t="shared" ref="H20" si="3">H19/$AL$19</f>
        <v>8.2715427216585757E-2</v>
      </c>
      <c r="I20" s="10">
        <f t="shared" ref="I20" si="4">I19/$AM$19</f>
        <v>0</v>
      </c>
      <c r="J20" s="10"/>
      <c r="K20" s="10">
        <f t="shared" ref="K20" si="5">K19/$AL$19</f>
        <v>9.7420991939876092E-2</v>
      </c>
      <c r="L20" s="10">
        <f t="shared" ref="L20" si="6">L19/$AM$19</f>
        <v>0</v>
      </c>
      <c r="M20" s="10"/>
      <c r="N20" s="10">
        <f t="shared" ref="N20" si="7">N19/$AL$19</f>
        <v>9.0936706254944627E-2</v>
      </c>
      <c r="O20" s="10">
        <f t="shared" ref="O20" si="8">O19/$AM$19</f>
        <v>0</v>
      </c>
      <c r="P20" s="10"/>
      <c r="Q20" s="10">
        <f t="shared" ref="Q20" si="9">Q19/$AL$19</f>
        <v>8.4957722699915902E-2</v>
      </c>
      <c r="R20" s="10">
        <f t="shared" ref="R20" si="10">R19/$AM$19</f>
        <v>0</v>
      </c>
      <c r="S20" s="10"/>
      <c r="T20" s="10">
        <f t="shared" ref="T20" si="11">T19/$AL$19</f>
        <v>0.10395491985369111</v>
      </c>
      <c r="U20" s="10">
        <f t="shared" ref="U20" si="12">U19/$AM$19</f>
        <v>0</v>
      </c>
      <c r="V20" s="10"/>
      <c r="W20" s="10">
        <f t="shared" ref="W20" si="13">W19/$AL$19</f>
        <v>8.1539964770663192E-2</v>
      </c>
      <c r="X20" s="10">
        <f t="shared" ref="X20" si="14">X19/$AM$19</f>
        <v>0</v>
      </c>
      <c r="Y20" s="10"/>
      <c r="Z20" s="10">
        <f t="shared" ref="Z20" si="15">Z19/$AL$19</f>
        <v>8.0739754017700796E-2</v>
      </c>
      <c r="AA20" s="10">
        <f t="shared" ref="AA20" si="16">AA19/$AM$19</f>
        <v>0</v>
      </c>
      <c r="AB20" s="10"/>
      <c r="AC20" s="10">
        <f t="shared" ref="AC20" si="17">AC19/$AL$19</f>
        <v>0.10299711791552785</v>
      </c>
      <c r="AD20" s="10">
        <f t="shared" ref="AD20" si="18">AD19/$AM$19</f>
        <v>0</v>
      </c>
      <c r="AE20" s="10"/>
      <c r="AF20" s="10">
        <f t="shared" ref="AF20" si="19">AF19/$AL$19</f>
        <v>6.9482318681305111E-2</v>
      </c>
      <c r="AG20" s="10">
        <f t="shared" ref="AG20" si="20">AG19/$AM$19</f>
        <v>0</v>
      </c>
      <c r="AH20" s="10"/>
      <c r="AI20" s="10">
        <f t="shared" ref="AI20" si="21">AI19/$AL$19</f>
        <v>8.9495132821781856E-2</v>
      </c>
      <c r="AJ20" s="10">
        <f t="shared" ref="AJ20" si="22">AJ19/$AM$19</f>
        <v>0</v>
      </c>
      <c r="AK20" s="10"/>
      <c r="AL20" s="11">
        <v>1</v>
      </c>
      <c r="AM20" s="11">
        <f>AM19/AL19</f>
        <v>7.704347514353619E-3</v>
      </c>
      <c r="AN20" s="10"/>
    </row>
    <row r="21" spans="1:40" customFormat="1" ht="13" x14ac:dyDescent="0.15"/>
    <row r="22" spans="1:40" customFormat="1" ht="13" x14ac:dyDescent="0.15"/>
    <row r="23" spans="1:40" x14ac:dyDescent="0.2">
      <c r="A23"/>
    </row>
    <row r="24" spans="1:40" customFormat="1" ht="13" x14ac:dyDescent="0.15"/>
    <row r="25" spans="1:40" customFormat="1" ht="13" x14ac:dyDescent="0.15"/>
    <row r="26" spans="1:40" customFormat="1" ht="13" x14ac:dyDescent="0.15"/>
    <row r="27" spans="1:40" customFormat="1" ht="13" x14ac:dyDescent="0.15"/>
    <row r="28" spans="1:40" customFormat="1" ht="13" x14ac:dyDescent="0.15"/>
    <row r="29" spans="1:40" customFormat="1" ht="13" x14ac:dyDescent="0.15"/>
    <row r="30" spans="1:40" customFormat="1" ht="13" x14ac:dyDescent="0.15"/>
    <row r="31" spans="1:40" customFormat="1" ht="13" x14ac:dyDescent="0.15"/>
    <row r="32" spans="1:40" customFormat="1" ht="13" x14ac:dyDescent="0.15"/>
    <row r="33" spans="2:39" customFormat="1" ht="13" x14ac:dyDescent="0.15"/>
    <row r="34" spans="2:39" customFormat="1" ht="13" x14ac:dyDescent="0.15"/>
    <row r="35" spans="2:39" customFormat="1" ht="13" x14ac:dyDescent="0.15"/>
    <row r="36" spans="2:39" customFormat="1" ht="13" x14ac:dyDescent="0.15"/>
    <row r="37" spans="2:39" x14ac:dyDescent="0.2">
      <c r="B37" s="2"/>
      <c r="C37" s="2"/>
      <c r="D37" s="2"/>
      <c r="E37"/>
      <c r="F37"/>
      <c r="G37" s="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2:39" x14ac:dyDescent="0.2">
      <c r="E38"/>
      <c r="F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2016 Volumes</vt:lpstr>
      <vt:lpstr>BLUE NECTAR</vt:lpstr>
      <vt:lpstr>CORNER CREEK</vt:lpstr>
      <vt:lpstr>LOST DISTILLERY</vt:lpstr>
      <vt:lpstr>PURUS VODKA</vt:lpstr>
      <vt:lpstr>SIX SAINTS</vt:lpstr>
      <vt:lpstr>VA DISTILLERY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2015-09-14T21:05:42Z</cp:lastPrinted>
  <dcterms:created xsi:type="dcterms:W3CDTF">2005-05-04T16:07:58Z</dcterms:created>
  <dcterms:modified xsi:type="dcterms:W3CDTF">2016-03-18T04:04:24Z</dcterms:modified>
</cp:coreProperties>
</file>