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dryden\Desktop\"/>
    </mc:Choice>
  </mc:AlternateContent>
  <bookViews>
    <workbookView xWindow="0" yWindow="0" windowWidth="20490" windowHeight="8340"/>
  </bookViews>
  <sheets>
    <sheet name="Fixed v Var Costs" sheetId="1" r:id="rId1"/>
    <sheet name="Operating Budge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2" l="1"/>
  <c r="C8" i="2"/>
  <c r="C6" i="2"/>
  <c r="C14" i="2"/>
  <c r="C15" i="2"/>
  <c r="C16" i="2"/>
  <c r="C17" i="2"/>
  <c r="C18" i="2"/>
  <c r="C19" i="2"/>
  <c r="C20" i="2"/>
  <c r="C13" i="2"/>
  <c r="C5" i="2"/>
  <c r="C10" i="2" s="1"/>
  <c r="C12" i="2" l="1"/>
  <c r="C22" i="2" s="1"/>
  <c r="C25" i="2" s="1"/>
  <c r="C27" i="2" s="1"/>
  <c r="B3" i="1"/>
  <c r="B25" i="1" s="1"/>
  <c r="B13" i="1"/>
  <c r="B18" i="1" s="1"/>
  <c r="B22" i="1" s="1"/>
  <c r="B20" i="1" l="1"/>
  <c r="B28" i="1" s="1"/>
  <c r="B30" i="1" s="1"/>
</calcChain>
</file>

<file path=xl/sharedStrings.xml><?xml version="1.0" encoding="utf-8"?>
<sst xmlns="http://schemas.openxmlformats.org/spreadsheetml/2006/main" count="43" uniqueCount="32">
  <si>
    <t>Fixed vs Variable Costs</t>
  </si>
  <si>
    <t>Salary</t>
  </si>
  <si>
    <t>Utilities</t>
  </si>
  <si>
    <t>Contract Services</t>
  </si>
  <si>
    <t>Advertising</t>
  </si>
  <si>
    <t>Rent</t>
  </si>
  <si>
    <t>Insurance</t>
  </si>
  <si>
    <t>Accounting/Legal</t>
  </si>
  <si>
    <t>Permits/Licenses</t>
  </si>
  <si>
    <t>Operating Supplies</t>
  </si>
  <si>
    <t>Hourly Wages</t>
  </si>
  <si>
    <t>Food Cost</t>
  </si>
  <si>
    <t>Contribution Margin % = 1 - VC</t>
  </si>
  <si>
    <t>2.  Breakeven = Fixed Costs/Contribution Margin</t>
  </si>
  <si>
    <t>1a. Total Fixed Costs:</t>
  </si>
  <si>
    <t>1b. Variable Costs (as a % of sales)</t>
  </si>
  <si>
    <t>=Contribution Margin/Contribution Margin %</t>
  </si>
  <si>
    <t>4.  Net Income/Profit at $10,000 in Contribution</t>
  </si>
  <si>
    <t>5.  Determine Margin of Safety based on Income in #4</t>
  </si>
  <si>
    <t>Margin of Safety = Total (Budgeted) Sales - Breakeven Sales</t>
  </si>
  <si>
    <t>Margin of Safety % = Margin of Safety $/Total Sales</t>
  </si>
  <si>
    <t>= Total Contribution - Total Fixed Costs</t>
  </si>
  <si>
    <t>3.  Sales needed for a Total Contribution Margin of $10,000</t>
  </si>
  <si>
    <t>Sales</t>
  </si>
  <si>
    <t>COGS:</t>
  </si>
  <si>
    <t>Gross Profit</t>
  </si>
  <si>
    <t>Income Before Taxes</t>
  </si>
  <si>
    <t>Estimated Tax Rate</t>
  </si>
  <si>
    <t>Net Income</t>
  </si>
  <si>
    <t>Monthly Operating Budget</t>
  </si>
  <si>
    <t>Fixed Monthly Costs:</t>
  </si>
  <si>
    <t>Estimated Tax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</si>
</sst>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quotePrefix="1"/>
    <xf numFmtId="6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6" fontId="0" fillId="0" borderId="0" xfId="0" applyNumberFormat="1" applyAlignment="1">
      <alignment horizontal="left" indent="2"/>
    </xf>
    <xf numFmtId="9" fontId="0" fillId="0" borderId="0" xfId="0" applyNumberFormat="1" applyAlignment="1">
      <alignment horizontal="left" indent="2"/>
    </xf>
    <xf numFmtId="165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2" xfId="0" applyNumberFormat="1" applyBorder="1"/>
    <xf numFmtId="0" fontId="0" fillId="0" borderId="1" xfId="0" applyBorder="1" applyAlignment="1">
      <alignment horizontal="left" indent="2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8" fontId="1" fillId="0" borderId="4" xfId="0" applyNumberFormat="1" applyFont="1" applyBorder="1" applyAlignment="1">
      <alignment horizontal="left"/>
    </xf>
    <xf numFmtId="164" fontId="0" fillId="0" borderId="5" xfId="0" applyNumberFormat="1" applyBorder="1"/>
    <xf numFmtId="164" fontId="1" fillId="0" borderId="4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14" sqref="B14"/>
    </sheetView>
  </sheetViews>
  <sheetFormatPr defaultRowHeight="15" x14ac:dyDescent="0.25"/>
  <cols>
    <col min="1" max="1" width="57.7109375" customWidth="1"/>
    <col min="2" max="2" width="22" style="2" customWidth="1"/>
  </cols>
  <sheetData>
    <row r="1" spans="1:2" x14ac:dyDescent="0.25">
      <c r="A1" s="3" t="s">
        <v>0</v>
      </c>
    </row>
    <row r="2" spans="1:2" x14ac:dyDescent="0.25">
      <c r="B2" s="5"/>
    </row>
    <row r="3" spans="1:2" x14ac:dyDescent="0.25">
      <c r="A3" s="3" t="s">
        <v>14</v>
      </c>
      <c r="B3" s="7">
        <f>SUM(B4:B11)</f>
        <v>5490</v>
      </c>
    </row>
    <row r="4" spans="1:2" x14ac:dyDescent="0.25">
      <c r="A4" s="1" t="s">
        <v>1</v>
      </c>
      <c r="B4" s="10">
        <v>3000</v>
      </c>
    </row>
    <row r="5" spans="1:2" x14ac:dyDescent="0.25">
      <c r="A5" s="1" t="s">
        <v>2</v>
      </c>
      <c r="B5" s="10">
        <v>375</v>
      </c>
    </row>
    <row r="6" spans="1:2" x14ac:dyDescent="0.25">
      <c r="A6" s="1" t="s">
        <v>3</v>
      </c>
      <c r="B6" s="10">
        <v>575</v>
      </c>
    </row>
    <row r="7" spans="1:2" x14ac:dyDescent="0.25">
      <c r="A7" s="1" t="s">
        <v>4</v>
      </c>
      <c r="B7" s="10">
        <v>190</v>
      </c>
    </row>
    <row r="8" spans="1:2" x14ac:dyDescent="0.25">
      <c r="A8" s="1" t="s">
        <v>5</v>
      </c>
      <c r="B8" s="10">
        <v>1000</v>
      </c>
    </row>
    <row r="9" spans="1:2" x14ac:dyDescent="0.25">
      <c r="A9" s="1" t="s">
        <v>6</v>
      </c>
      <c r="B9" s="10">
        <v>100</v>
      </c>
    </row>
    <row r="10" spans="1:2" x14ac:dyDescent="0.25">
      <c r="A10" s="1" t="s">
        <v>7</v>
      </c>
      <c r="B10" s="10">
        <v>175</v>
      </c>
    </row>
    <row r="11" spans="1:2" x14ac:dyDescent="0.25">
      <c r="A11" s="1" t="s">
        <v>8</v>
      </c>
      <c r="B11" s="10">
        <v>75</v>
      </c>
    </row>
    <row r="13" spans="1:2" x14ac:dyDescent="0.25">
      <c r="A13" s="3" t="s">
        <v>15</v>
      </c>
      <c r="B13" s="8">
        <f>SUM(B14:B16)</f>
        <v>0.65</v>
      </c>
    </row>
    <row r="14" spans="1:2" x14ac:dyDescent="0.25">
      <c r="A14" s="1" t="s">
        <v>9</v>
      </c>
      <c r="B14" s="11">
        <v>0.1</v>
      </c>
    </row>
    <row r="15" spans="1:2" x14ac:dyDescent="0.25">
      <c r="A15" s="1" t="s">
        <v>10</v>
      </c>
      <c r="B15" s="11">
        <v>0.3</v>
      </c>
    </row>
    <row r="16" spans="1:2" x14ac:dyDescent="0.25">
      <c r="A16" s="1" t="s">
        <v>11</v>
      </c>
      <c r="B16" s="11">
        <v>0.25</v>
      </c>
    </row>
    <row r="18" spans="1:2" x14ac:dyDescent="0.25">
      <c r="A18" s="4" t="s">
        <v>12</v>
      </c>
      <c r="B18" s="8">
        <f>1-B13</f>
        <v>0.35</v>
      </c>
    </row>
    <row r="20" spans="1:2" x14ac:dyDescent="0.25">
      <c r="A20" s="3" t="s">
        <v>13</v>
      </c>
      <c r="B20" s="7">
        <f>B3/B18</f>
        <v>15685.714285714286</v>
      </c>
    </row>
    <row r="22" spans="1:2" s="3" customFormat="1" x14ac:dyDescent="0.25">
      <c r="A22" s="3" t="s">
        <v>22</v>
      </c>
      <c r="B22" s="9">
        <f>10000/B18</f>
        <v>28571.428571428572</v>
      </c>
    </row>
    <row r="23" spans="1:2" x14ac:dyDescent="0.25">
      <c r="A23" s="6" t="s">
        <v>16</v>
      </c>
    </row>
    <row r="25" spans="1:2" s="3" customFormat="1" x14ac:dyDescent="0.25">
      <c r="A25" s="3" t="s">
        <v>17</v>
      </c>
      <c r="B25" s="7">
        <f>10000-B3</f>
        <v>4510</v>
      </c>
    </row>
    <row r="26" spans="1:2" x14ac:dyDescent="0.25">
      <c r="A26" s="6" t="s">
        <v>21</v>
      </c>
    </row>
    <row r="28" spans="1:2" x14ac:dyDescent="0.25">
      <c r="A28" s="3" t="s">
        <v>18</v>
      </c>
      <c r="B28" s="9">
        <f>B22-B20</f>
        <v>12885.714285714286</v>
      </c>
    </row>
    <row r="29" spans="1:2" x14ac:dyDescent="0.25">
      <c r="A29" t="s">
        <v>19</v>
      </c>
    </row>
    <row r="30" spans="1:2" x14ac:dyDescent="0.25">
      <c r="A30" t="s">
        <v>20</v>
      </c>
      <c r="B30" s="12">
        <f>B28/B22</f>
        <v>0.45100000000000001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Formulas="1" workbookViewId="0">
      <selection activeCell="B13" sqref="B13"/>
    </sheetView>
  </sheetViews>
  <sheetFormatPr defaultRowHeight="15" x14ac:dyDescent="0.25"/>
  <cols>
    <col min="1" max="1" width="20" customWidth="1"/>
    <col min="2" max="2" width="2.42578125" style="14" bestFit="1" customWidth="1"/>
    <col min="3" max="3" width="12.140625" style="2" customWidth="1"/>
    <col min="4" max="4" width="11.140625" style="13" customWidth="1"/>
  </cols>
  <sheetData>
    <row r="1" spans="1:4" x14ac:dyDescent="0.25">
      <c r="A1" s="3" t="s">
        <v>29</v>
      </c>
      <c r="B1" s="16"/>
      <c r="C1" s="15"/>
    </row>
    <row r="2" spans="1:4" ht="15.75" thickBot="1" x14ac:dyDescent="0.3">
      <c r="C2" s="15"/>
    </row>
    <row r="3" spans="1:4" ht="15.75" thickBot="1" x14ac:dyDescent="0.3">
      <c r="A3" s="25" t="s">
        <v>23</v>
      </c>
      <c r="B3" s="26"/>
      <c r="C3" s="29">
        <v>64500</v>
      </c>
      <c r="D3" s="31">
        <v>64500</v>
      </c>
    </row>
    <row r="4" spans="1:4" ht="15.75" thickBot="1" x14ac:dyDescent="0.3">
      <c r="A4" s="17"/>
      <c r="B4" s="18"/>
      <c r="C4" s="19"/>
      <c r="D4" s="20"/>
    </row>
    <row r="5" spans="1:4" ht="15.75" thickBot="1" x14ac:dyDescent="0.3">
      <c r="A5" s="25" t="s">
        <v>24</v>
      </c>
      <c r="B5" s="26"/>
      <c r="C5" s="29">
        <f>SUM(C6:C8)</f>
        <v>41925</v>
      </c>
      <c r="D5" s="31">
        <v>41925</v>
      </c>
    </row>
    <row r="6" spans="1:4" x14ac:dyDescent="0.25">
      <c r="A6" s="21" t="s">
        <v>9</v>
      </c>
      <c r="B6" s="22">
        <v>0.1</v>
      </c>
      <c r="C6" s="19">
        <f>$C$3*B6</f>
        <v>6450</v>
      </c>
      <c r="D6" s="20">
        <v>6450</v>
      </c>
    </row>
    <row r="7" spans="1:4" x14ac:dyDescent="0.25">
      <c r="A7" s="21" t="s">
        <v>10</v>
      </c>
      <c r="B7" s="22">
        <v>0.3</v>
      </c>
      <c r="C7" s="19">
        <f t="shared" ref="C7:C8" si="0">$C$3*B7</f>
        <v>19350</v>
      </c>
      <c r="D7" s="20">
        <v>19350</v>
      </c>
    </row>
    <row r="8" spans="1:4" x14ac:dyDescent="0.25">
      <c r="A8" s="21" t="s">
        <v>11</v>
      </c>
      <c r="B8" s="22">
        <v>0.25</v>
      </c>
      <c r="C8" s="19">
        <f t="shared" si="0"/>
        <v>16125</v>
      </c>
      <c r="D8" s="20">
        <v>16125</v>
      </c>
    </row>
    <row r="9" spans="1:4" ht="15.75" thickBot="1" x14ac:dyDescent="0.3">
      <c r="A9" s="17"/>
      <c r="B9" s="18"/>
      <c r="C9" s="19"/>
      <c r="D9" s="20"/>
    </row>
    <row r="10" spans="1:4" ht="15.75" thickBot="1" x14ac:dyDescent="0.3">
      <c r="A10" s="30" t="s">
        <v>25</v>
      </c>
      <c r="B10" s="26"/>
      <c r="C10" s="29">
        <f>C3-C5</f>
        <v>22575</v>
      </c>
      <c r="D10" s="31">
        <v>22575</v>
      </c>
    </row>
    <row r="11" spans="1:4" ht="15.75" thickBot="1" x14ac:dyDescent="0.3">
      <c r="A11" s="17"/>
      <c r="B11" s="18"/>
      <c r="C11" s="19"/>
      <c r="D11" s="20"/>
    </row>
    <row r="12" spans="1:4" ht="15.75" thickBot="1" x14ac:dyDescent="0.3">
      <c r="A12" s="25" t="s">
        <v>30</v>
      </c>
      <c r="B12" s="26"/>
      <c r="C12" s="29">
        <f>SUM(C13:C20)</f>
        <v>5490</v>
      </c>
      <c r="D12" s="31">
        <v>5490</v>
      </c>
    </row>
    <row r="13" spans="1:4" x14ac:dyDescent="0.25">
      <c r="A13" s="21" t="s">
        <v>1</v>
      </c>
      <c r="B13" s="18"/>
      <c r="C13" s="19">
        <f>'Fixed v Var Costs'!B4</f>
        <v>3000</v>
      </c>
      <c r="D13" s="20">
        <v>3000</v>
      </c>
    </row>
    <row r="14" spans="1:4" x14ac:dyDescent="0.25">
      <c r="A14" s="21" t="s">
        <v>2</v>
      </c>
      <c r="B14" s="18"/>
      <c r="C14" s="19">
        <f>'Fixed v Var Costs'!B5</f>
        <v>375</v>
      </c>
      <c r="D14" s="20">
        <v>375</v>
      </c>
    </row>
    <row r="15" spans="1:4" x14ac:dyDescent="0.25">
      <c r="A15" s="21" t="s">
        <v>3</v>
      </c>
      <c r="B15" s="18"/>
      <c r="C15" s="19">
        <f>'Fixed v Var Costs'!B6</f>
        <v>575</v>
      </c>
      <c r="D15" s="20">
        <v>575</v>
      </c>
    </row>
    <row r="16" spans="1:4" x14ac:dyDescent="0.25">
      <c r="A16" s="21" t="s">
        <v>4</v>
      </c>
      <c r="B16" s="18"/>
      <c r="C16" s="19">
        <f>'Fixed v Var Costs'!B7</f>
        <v>190</v>
      </c>
      <c r="D16" s="20">
        <v>190</v>
      </c>
    </row>
    <row r="17" spans="1:6" x14ac:dyDescent="0.25">
      <c r="A17" s="21" t="s">
        <v>5</v>
      </c>
      <c r="B17" s="18"/>
      <c r="C17" s="19">
        <f>'Fixed v Var Costs'!B8</f>
        <v>1000</v>
      </c>
      <c r="D17" s="20">
        <v>1000</v>
      </c>
    </row>
    <row r="18" spans="1:6" x14ac:dyDescent="0.25">
      <c r="A18" s="21" t="s">
        <v>6</v>
      </c>
      <c r="B18" s="18"/>
      <c r="C18" s="19">
        <f>'Fixed v Var Costs'!B9</f>
        <v>100</v>
      </c>
      <c r="D18" s="20">
        <v>100</v>
      </c>
    </row>
    <row r="19" spans="1:6" x14ac:dyDescent="0.25">
      <c r="A19" s="21" t="s">
        <v>7</v>
      </c>
      <c r="B19" s="18"/>
      <c r="C19" s="19">
        <f>'Fixed v Var Costs'!B10</f>
        <v>175</v>
      </c>
      <c r="D19" s="20">
        <v>175</v>
      </c>
    </row>
    <row r="20" spans="1:6" x14ac:dyDescent="0.25">
      <c r="A20" s="21" t="s">
        <v>8</v>
      </c>
      <c r="B20" s="18"/>
      <c r="C20" s="19">
        <f>'Fixed v Var Costs'!B11</f>
        <v>75</v>
      </c>
      <c r="D20" s="20">
        <v>75</v>
      </c>
      <c r="F20" s="2"/>
    </row>
    <row r="21" spans="1:6" ht="15.75" thickBot="1" x14ac:dyDescent="0.3">
      <c r="A21" s="17"/>
      <c r="B21" s="18"/>
      <c r="C21" s="19"/>
      <c r="D21" s="20"/>
    </row>
    <row r="22" spans="1:6" ht="15.75" thickBot="1" x14ac:dyDescent="0.3">
      <c r="A22" s="30" t="s">
        <v>26</v>
      </c>
      <c r="B22" s="26"/>
      <c r="C22" s="29">
        <f>C10-C12</f>
        <v>17085</v>
      </c>
      <c r="D22" s="31">
        <v>17085</v>
      </c>
    </row>
    <row r="23" spans="1:6" x14ac:dyDescent="0.25">
      <c r="A23" s="17"/>
      <c r="B23" s="18"/>
      <c r="C23" s="23"/>
      <c r="D23" s="20"/>
    </row>
    <row r="24" spans="1:6" ht="15.75" thickBot="1" x14ac:dyDescent="0.3">
      <c r="A24" s="17" t="s">
        <v>27</v>
      </c>
      <c r="B24" s="18"/>
      <c r="C24" s="24">
        <v>0.35</v>
      </c>
      <c r="D24" s="20">
        <v>0.35</v>
      </c>
    </row>
    <row r="25" spans="1:6" ht="15.75" thickBot="1" x14ac:dyDescent="0.3">
      <c r="A25" s="25" t="s">
        <v>31</v>
      </c>
      <c r="B25" s="26"/>
      <c r="C25" s="27">
        <f>C24*C22</f>
        <v>5979.75</v>
      </c>
      <c r="D25" s="31">
        <v>5979.75</v>
      </c>
    </row>
    <row r="26" spans="1:6" ht="15.75" thickBot="1" x14ac:dyDescent="0.3">
      <c r="A26" s="17"/>
      <c r="B26" s="18"/>
      <c r="C26" s="23"/>
      <c r="D26" s="20"/>
    </row>
    <row r="27" spans="1:6" ht="15.75" thickBot="1" x14ac:dyDescent="0.3">
      <c r="A27" s="25" t="s">
        <v>28</v>
      </c>
      <c r="B27" s="26"/>
      <c r="C27" s="27">
        <f>C22-C25</f>
        <v>11105.25</v>
      </c>
      <c r="D27" s="28">
        <v>11105.25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v Var Costs</vt:lpstr>
      <vt:lpstr>Operating Budget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aliciadryden</cp:lastModifiedBy>
  <dcterms:created xsi:type="dcterms:W3CDTF">2012-03-31T02:15:44Z</dcterms:created>
  <dcterms:modified xsi:type="dcterms:W3CDTF">2016-06-11T00:45:17Z</dcterms:modified>
</cp:coreProperties>
</file>