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showInkAnnotation="0" checkCompatibility="1" autoCompressPictures="0"/>
  <bookViews>
    <workbookView xWindow="2060" yWindow="0" windowWidth="23260" windowHeight="16460" tabRatio="500"/>
  </bookViews>
  <sheets>
    <sheet name="Sheet1" sheetId="1" r:id="rId1"/>
  </sheets>
  <definedNames>
    <definedName name="_xlnm.Print_Area" localSheetId="0">Sheet1!$A$1:$F$20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1" i="1" l="1"/>
  <c r="H11" i="1"/>
  <c r="G11" i="1"/>
  <c r="J11" i="1"/>
  <c r="K11" i="1"/>
  <c r="J4" i="1"/>
  <c r="K4" i="1"/>
  <c r="J5" i="1"/>
  <c r="K5" i="1"/>
  <c r="J6" i="1"/>
  <c r="K6" i="1"/>
  <c r="J7" i="1"/>
  <c r="K7" i="1"/>
  <c r="J8" i="1"/>
  <c r="K8" i="1"/>
  <c r="J9" i="1"/>
  <c r="K9" i="1"/>
  <c r="J3" i="1"/>
  <c r="K3" i="1"/>
</calcChain>
</file>

<file path=xl/sharedStrings.xml><?xml version="1.0" encoding="utf-8"?>
<sst xmlns="http://schemas.openxmlformats.org/spreadsheetml/2006/main" count="41" uniqueCount="40">
  <si>
    <t>$3.0 Billion</t>
  </si>
  <si>
    <r>
      <rPr>
        <b/>
        <sz val="16"/>
        <color theme="1"/>
        <rFont val="Calibri"/>
        <scheme val="minor"/>
      </rPr>
      <t>Amount Winning Bidders Paid</t>
    </r>
  </si>
  <si>
    <t>$1.6 Billion</t>
  </si>
  <si>
    <t>Percentage of Value Paid by Winnning Bidders</t>
  </si>
  <si>
    <t>Discount Off Full Value</t>
  </si>
  <si>
    <t xml:space="preserve"> </t>
  </si>
  <si>
    <t>Sale Name and Date</t>
  </si>
  <si>
    <t>Number of Loans Sold</t>
  </si>
  <si>
    <r>
      <t xml:space="preserve">Value Based on Amount Still Due on Mortgages </t>
    </r>
    <r>
      <rPr>
        <sz val="16"/>
        <color theme="1"/>
        <rFont val="Calibri"/>
        <scheme val="minor"/>
      </rPr>
      <t>(UPB) Fn.1</t>
    </r>
  </si>
  <si>
    <t>$657.3 Million</t>
  </si>
  <si>
    <t>$403.8 Million</t>
  </si>
  <si>
    <t>2014-1 National; Oct. 30 and Dec. 17,2013</t>
  </si>
  <si>
    <t>2014-1 Neighborhood Stabili-zation Outcome (NSO); Dec. 19, 2013 Fn. 2</t>
  </si>
  <si>
    <t>2014-2 National; June 11 and Sept. 30, 2013</t>
  </si>
  <si>
    <t>$4.5 Billion</t>
  </si>
  <si>
    <t>$2.9 Billion</t>
  </si>
  <si>
    <t>2014-2 NSO; June 25 and Nov. 19, 2014</t>
  </si>
  <si>
    <t>$1.2 Billion</t>
  </si>
  <si>
    <t>$703.3 Million</t>
  </si>
  <si>
    <t xml:space="preserve">$582.5 Million </t>
  </si>
  <si>
    <t>$339 Million</t>
  </si>
  <si>
    <t>2015-1 National; July 16, 2015</t>
  </si>
  <si>
    <t>$343.7 Million</t>
  </si>
  <si>
    <t>$187.8 Million</t>
  </si>
  <si>
    <t>2015-1 NSO; July 16, 2015</t>
  </si>
  <si>
    <t>$616.6 Million</t>
  </si>
  <si>
    <t>2016-1 National and NSO combined; Nov. 18, 2015 Fn.3, 4</t>
  </si>
  <si>
    <t>Fn. 1: In real estatate jargon, the method is called "Unpaid Principal Balance" (UPO).</t>
  </si>
  <si>
    <t>Fn.2:  Sale of pools of mortgages that a subject to more stringent rules requiring winning bidders to meet goals to enhance neighborhood stabilization outcome.</t>
  </si>
  <si>
    <t xml:space="preserve">Fn.4: I subtracted 143 from the Total listed in the report because Pool #301, which was not sold at the auction, contained 143 mortgages.  </t>
  </si>
  <si>
    <t>$776.5 Million</t>
  </si>
  <si>
    <t>$1.4 Billion</t>
  </si>
  <si>
    <t>$12.9Billion</t>
  </si>
  <si>
    <t>$7.6 Billion</t>
  </si>
  <si>
    <t>Aged Delinquent Portfolio Sale; May 18, 2016  Fn.5</t>
  </si>
  <si>
    <t xml:space="preserve">Total  </t>
  </si>
  <si>
    <t>Chart 3: Discounts at Auctions from June 11, 2013 to May 18, 2016 *</t>
  </si>
  <si>
    <t xml:space="preserve">Fn.3: The data contained in Row 9 is based on the HUD report "Single Family Loan Sale 2016-1". That report, unlike the data shown in Rows 4-9, which was derived from the Report to the Commissioner dated, Jan. 22, 2016, reported auctions conducted on the same day under National and NSO rules as a single consolidated figure.    </t>
  </si>
  <si>
    <t>*Source: Material in this chart placed in Rows 3-8 can be found in HUD's Report to the Commissioner dated Jan. 22, 2016 at pp. 39,41, 44, 46 and 49. Data on Row 9 came from Chart 1 in the "Totals" Listed for Columns B, D and E.</t>
  </si>
  <si>
    <r>
      <t xml:space="preserve">Fn.5 </t>
    </r>
    <r>
      <rPr>
        <sz val="16"/>
        <color theme="1"/>
        <rFont val="Calibri"/>
        <scheme val="minor"/>
      </rPr>
      <t>HUD report for the May 18, 2016 sale</t>
    </r>
    <r>
      <rPr>
        <sz val="16"/>
        <color rgb="FFFF0000"/>
        <rFont val="Calibri"/>
        <scheme val="minor"/>
      </rPr>
      <t>(Link)</t>
    </r>
    <r>
      <rPr>
        <sz val="16"/>
        <color theme="1"/>
        <rFont val="Calibri"/>
        <scheme val="minor"/>
      </rPr>
      <t>.</t>
    </r>
    <r>
      <rPr>
        <sz val="16"/>
        <color theme="1"/>
        <rFont val="Calibri"/>
        <family val="2"/>
        <scheme val="minor"/>
      </rPr>
      <t>The data for number of sales and total UPB value are different from what is in the HUD report of the May 18, 2016 sale because data for Pool 407 was counted even though  that pool was not sold.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</si>
</sst>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5" x14ac:knownFonts="1">
    <font>
      <sz val="16"/>
      <color theme="1"/>
      <name val="Calibri"/>
      <scheme val="minor"/>
    </font>
    <font>
      <sz val="16"/>
      <color theme="1"/>
      <name val="Calibri"/>
      <scheme val="minor"/>
    </font>
    <font>
      <sz val="8"/>
      <name val="Calibri"/>
      <family val="2"/>
      <scheme val="minor"/>
    </font>
    <font>
      <u/>
      <sz val="12"/>
      <color theme="10"/>
      <name val="Calibri"/>
      <family val="2"/>
      <scheme val="minor"/>
    </font>
    <font>
      <u/>
      <sz val="12"/>
      <color theme="11"/>
      <name val="Calibri"/>
      <family val="2"/>
      <scheme val="minor"/>
    </font>
    <font>
      <b/>
      <sz val="16"/>
      <color theme="1"/>
      <name val="Calibri"/>
      <scheme val="minor"/>
    </font>
    <font>
      <sz val="14"/>
      <color theme="1"/>
      <name val="Calibri"/>
      <scheme val="minor"/>
    </font>
    <font>
      <u/>
      <sz val="16"/>
      <color theme="10"/>
      <name val="Calibri"/>
      <scheme val="minor"/>
    </font>
    <font>
      <u/>
      <sz val="16"/>
      <color theme="11"/>
      <name val="Calibri"/>
      <scheme val="minor"/>
    </font>
    <font>
      <b/>
      <sz val="24"/>
      <color theme="1"/>
      <name val="Calibri"/>
      <scheme val="minor"/>
    </font>
    <font>
      <sz val="16"/>
      <color theme="1"/>
      <name val="Calibri"/>
      <family val="2"/>
      <scheme val="minor"/>
    </font>
    <font>
      <sz val="26"/>
      <color theme="1"/>
      <name val="Calibri"/>
      <family val="2"/>
      <scheme val="minor"/>
    </font>
    <font>
      <b/>
      <sz val="24"/>
      <name val="Calibri"/>
      <scheme val="minor"/>
    </font>
    <font>
      <sz val="16"/>
      <color rgb="FFFF0000"/>
      <name val="Calibri"/>
      <scheme val="minor"/>
    </font>
    <font>
      <b/>
      <sz val="26"/>
      <color theme="1"/>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7">
    <xf numFmtId="0" fontId="0" fillId="0" borderId="0" xfId="0"/>
    <xf numFmtId="0" fontId="0" fillId="0" borderId="0" xfId="0" applyAlignment="1">
      <alignment horizontal="center"/>
    </xf>
    <xf numFmtId="0" fontId="0" fillId="0" borderId="0" xfId="0" applyAlignment="1">
      <alignment horizontal="center"/>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Border="1"/>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9" fontId="1" fillId="0" borderId="2" xfId="0" applyNumberFormat="1" applyFont="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0" fillId="0" borderId="1" xfId="0" applyBorder="1"/>
    <xf numFmtId="0" fontId="0" fillId="0" borderId="4" xfId="0" applyBorder="1"/>
    <xf numFmtId="0" fontId="0" fillId="0" borderId="5" xfId="0" applyBorder="1"/>
    <xf numFmtId="164" fontId="0" fillId="0" borderId="1" xfId="0" applyNumberFormat="1" applyBorder="1" applyAlignment="1">
      <alignment horizontal="center" vertical="center"/>
    </xf>
    <xf numFmtId="0" fontId="0" fillId="0" borderId="1" xfId="0" applyBorder="1" applyAlignment="1">
      <alignment horizontal="left" vertical="center"/>
    </xf>
    <xf numFmtId="3" fontId="1" fillId="0" borderId="5" xfId="0" applyNumberFormat="1" applyFont="1" applyBorder="1" applyAlignment="1">
      <alignment horizontal="center" vertical="center"/>
    </xf>
    <xf numFmtId="3" fontId="0" fillId="0" borderId="5" xfId="0" applyNumberFormat="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horizontal="left" vertical="center" wrapText="1" shrinkToFit="1"/>
    </xf>
    <xf numFmtId="0" fontId="0" fillId="0" borderId="1" xfId="0" applyBorder="1" applyAlignment="1">
      <alignment horizontal="left" vertical="center" wrapText="1"/>
    </xf>
    <xf numFmtId="49" fontId="5" fillId="0" borderId="0" xfId="0" applyNumberFormat="1" applyFont="1" applyBorder="1" applyAlignment="1">
      <alignment horizontal="center" vertical="center" wrapText="1"/>
    </xf>
    <xf numFmtId="0" fontId="0" fillId="0" borderId="3" xfId="0" applyBorder="1" applyAlignment="1">
      <alignment horizontal="left" vertical="center"/>
    </xf>
    <xf numFmtId="3" fontId="0" fillId="0" borderId="6" xfId="0" applyNumberFormat="1" applyBorder="1" applyAlignment="1">
      <alignment horizontal="center" vertical="center"/>
    </xf>
    <xf numFmtId="0" fontId="0" fillId="0" borderId="3" xfId="0" applyBorder="1" applyAlignment="1">
      <alignment horizontal="center" vertical="center"/>
    </xf>
    <xf numFmtId="0" fontId="0" fillId="0" borderId="7" xfId="0" applyBorder="1"/>
    <xf numFmtId="0" fontId="0" fillId="0" borderId="8" xfId="0" applyBorder="1"/>
    <xf numFmtId="49" fontId="0" fillId="0" borderId="0" xfId="0" applyNumberFormat="1"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wrapText="1"/>
    </xf>
    <xf numFmtId="9" fontId="0" fillId="0" borderId="0" xfId="0" applyNumberFormat="1" applyBorder="1" applyAlignment="1">
      <alignment horizontal="center" vertical="center"/>
    </xf>
    <xf numFmtId="3" fontId="0" fillId="0" borderId="3" xfId="0" applyNumberFormat="1" applyBorder="1" applyAlignment="1">
      <alignment horizontal="center" vertical="center"/>
    </xf>
    <xf numFmtId="0" fontId="0" fillId="0" borderId="3" xfId="0" applyFill="1" applyBorder="1" applyAlignment="1">
      <alignment horizontal="center" vertical="center"/>
    </xf>
    <xf numFmtId="164" fontId="1" fillId="0" borderId="1" xfId="0" applyNumberFormat="1" applyFont="1" applyBorder="1" applyAlignment="1">
      <alignment horizontal="center" vertical="center"/>
    </xf>
    <xf numFmtId="0" fontId="0" fillId="0" borderId="0" xfId="0" applyAlignment="1">
      <alignment horizontal="right"/>
    </xf>
    <xf numFmtId="165" fontId="0" fillId="0" borderId="0" xfId="0" applyNumberFormat="1" applyAlignment="1">
      <alignment horizontal="center"/>
    </xf>
    <xf numFmtId="0" fontId="10" fillId="0" borderId="0" xfId="0" applyFont="1" applyAlignment="1">
      <alignment horizontal="right"/>
    </xf>
    <xf numFmtId="3" fontId="0" fillId="0" borderId="0" xfId="0" applyNumberFormat="1"/>
    <xf numFmtId="9" fontId="1" fillId="0" borderId="0" xfId="0" applyNumberFormat="1" applyFont="1" applyBorder="1" applyAlignment="1">
      <alignment horizontal="center" vertical="center"/>
    </xf>
    <xf numFmtId="0" fontId="0" fillId="0" borderId="3" xfId="0"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applyAlignment="1">
      <alignment horizontal="center" vertical="center" wrapText="1"/>
    </xf>
    <xf numFmtId="49" fontId="5" fillId="0" borderId="1" xfId="0" applyNumberFormat="1" applyFont="1" applyBorder="1" applyAlignment="1">
      <alignment horizontal="center" vertical="center" wrapText="1"/>
    </xf>
    <xf numFmtId="3" fontId="9" fillId="0" borderId="9" xfId="0" applyNumberFormat="1" applyFont="1" applyBorder="1" applyAlignment="1">
      <alignment horizontal="center" vertical="center"/>
    </xf>
    <xf numFmtId="0" fontId="9" fillId="0" borderId="9" xfId="0" applyFont="1" applyBorder="1" applyAlignment="1">
      <alignment horizontal="center" vertical="center"/>
    </xf>
    <xf numFmtId="9" fontId="9" fillId="2" borderId="9" xfId="0" applyNumberFormat="1" applyFont="1" applyFill="1" applyBorder="1" applyAlignment="1">
      <alignment horizontal="center" vertical="center"/>
    </xf>
    <xf numFmtId="9" fontId="9" fillId="2" borderId="11" xfId="0" applyNumberFormat="1" applyFont="1" applyFill="1" applyBorder="1" applyAlignment="1">
      <alignment horizontal="center" vertical="center"/>
    </xf>
    <xf numFmtId="3" fontId="0" fillId="0" borderId="13" xfId="0" applyNumberFormat="1" applyBorder="1" applyAlignment="1">
      <alignment horizontal="center" vertical="center"/>
    </xf>
    <xf numFmtId="0" fontId="0" fillId="0" borderId="13" xfId="0" applyFill="1" applyBorder="1" applyAlignment="1">
      <alignment horizontal="center" vertical="center"/>
    </xf>
    <xf numFmtId="9" fontId="0" fillId="0" borderId="13" xfId="0" applyNumberFormat="1" applyBorder="1" applyAlignment="1">
      <alignment horizontal="center" vertical="center"/>
    </xf>
    <xf numFmtId="0" fontId="12" fillId="0" borderId="9" xfId="0" applyFont="1" applyBorder="1" applyAlignment="1">
      <alignment horizontal="center" vertical="center"/>
    </xf>
    <xf numFmtId="0" fontId="13" fillId="0" borderId="0" xfId="0" applyFont="1"/>
    <xf numFmtId="0" fontId="13" fillId="0" borderId="0" xfId="0" applyFont="1" applyBorder="1"/>
    <xf numFmtId="0" fontId="0" fillId="0" borderId="0" xfId="0" applyBorder="1" applyAlignment="1">
      <alignment vertical="center" wrapText="1"/>
    </xf>
    <xf numFmtId="0" fontId="10" fillId="0" borderId="12" xfId="0" applyFont="1" applyBorder="1" applyAlignment="1">
      <alignment horizontal="left" vertical="center" wrapText="1"/>
    </xf>
    <xf numFmtId="0" fontId="14" fillId="0" borderId="10" xfId="0" applyFont="1" applyBorder="1" applyAlignment="1">
      <alignment vertical="center"/>
    </xf>
    <xf numFmtId="9" fontId="0" fillId="0" borderId="14" xfId="0" applyNumberForma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0" fontId="6" fillId="0" borderId="0" xfId="0" applyFont="1" applyAlignment="1">
      <alignment horizontal="left" vertical="top" wrapText="1"/>
    </xf>
    <xf numFmtId="0" fontId="0" fillId="0" borderId="0" xfId="0" applyBorder="1" applyAlignment="1">
      <alignment horizontal="left" vertical="center" wrapText="1"/>
    </xf>
    <xf numFmtId="0" fontId="0" fillId="0" borderId="0" xfId="0" applyBorder="1" applyAlignment="1">
      <alignment vertical="center" wrapText="1"/>
    </xf>
    <xf numFmtId="0" fontId="10" fillId="0" borderId="0" xfId="0" applyFont="1" applyAlignment="1">
      <alignment horizontal="left" vertical="top" wrapText="1"/>
    </xf>
    <xf numFmtId="0" fontId="0" fillId="0" borderId="0" xfId="0" applyFont="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zoomScale="75" zoomScaleNormal="75" zoomScalePageLayoutView="75" workbookViewId="0">
      <selection activeCell="A18" sqref="A1:F18"/>
    </sheetView>
  </sheetViews>
  <sheetFormatPr baseColWidth="10" defaultColWidth="10.88671875" defaultRowHeight="20" x14ac:dyDescent="0"/>
  <cols>
    <col min="1" max="1" width="26.21875" customWidth="1"/>
    <col min="2" max="2" width="13.44140625" customWidth="1"/>
    <col min="3" max="3" width="15.77734375" customWidth="1"/>
    <col min="4" max="4" width="14.33203125" customWidth="1"/>
    <col min="5" max="5" width="18.33203125" customWidth="1"/>
    <col min="6" max="7" width="12.33203125" customWidth="1"/>
  </cols>
  <sheetData>
    <row r="1" spans="1:19" ht="33.75" customHeight="1">
      <c r="A1" s="60" t="s">
        <v>36</v>
      </c>
      <c r="B1" s="61"/>
      <c r="C1" s="61"/>
      <c r="D1" s="61"/>
      <c r="E1" s="61"/>
      <c r="F1" s="61"/>
      <c r="G1" s="28"/>
      <c r="H1" s="28"/>
      <c r="I1" s="28"/>
      <c r="J1" s="28"/>
      <c r="K1" s="28"/>
      <c r="L1" s="28"/>
      <c r="M1" s="28"/>
      <c r="N1" s="28"/>
      <c r="O1" s="1"/>
      <c r="P1" s="1"/>
      <c r="Q1" s="1"/>
      <c r="R1" s="1"/>
      <c r="S1" s="1"/>
    </row>
    <row r="2" spans="1:19" ht="88.5" customHeight="1">
      <c r="A2" s="41" t="s">
        <v>6</v>
      </c>
      <c r="B2" s="42" t="s">
        <v>7</v>
      </c>
      <c r="C2" s="43" t="s">
        <v>8</v>
      </c>
      <c r="D2" s="44" t="s">
        <v>1</v>
      </c>
      <c r="E2" s="42" t="s">
        <v>3</v>
      </c>
      <c r="F2" s="45" t="s">
        <v>4</v>
      </c>
      <c r="G2" s="22"/>
      <c r="I2" s="1"/>
      <c r="M2" s="1"/>
      <c r="N2" s="1"/>
      <c r="O2" s="1"/>
      <c r="P2" s="1"/>
      <c r="Q2" s="1"/>
      <c r="R2" s="1"/>
      <c r="S2" s="1"/>
    </row>
    <row r="3" spans="1:19" ht="66" customHeight="1">
      <c r="A3" s="19" t="s">
        <v>11</v>
      </c>
      <c r="B3" s="17">
        <v>17149</v>
      </c>
      <c r="C3" s="34" t="s">
        <v>0</v>
      </c>
      <c r="D3" s="6" t="s">
        <v>2</v>
      </c>
      <c r="E3" s="8">
        <v>0.53</v>
      </c>
      <c r="F3" s="7">
        <v>0.47</v>
      </c>
      <c r="G3" s="39"/>
      <c r="H3" s="35">
        <v>3000</v>
      </c>
      <c r="I3" s="35">
        <v>1600</v>
      </c>
      <c r="J3" s="36">
        <f>100*I3/H3</f>
        <v>53.333333333333336</v>
      </c>
      <c r="K3" s="36">
        <f>100-J3</f>
        <v>46.666666666666664</v>
      </c>
      <c r="L3" s="1"/>
      <c r="M3" s="1"/>
      <c r="N3" s="1"/>
      <c r="O3" s="1"/>
      <c r="P3" s="1"/>
      <c r="Q3" s="1"/>
    </row>
    <row r="4" spans="1:19" ht="66" customHeight="1">
      <c r="A4" s="20" t="s">
        <v>12</v>
      </c>
      <c r="B4" s="18">
        <v>3188</v>
      </c>
      <c r="C4" s="9" t="s">
        <v>9</v>
      </c>
      <c r="D4" s="15" t="s">
        <v>10</v>
      </c>
      <c r="E4" s="11">
        <v>0.61</v>
      </c>
      <c r="F4" s="10">
        <v>0.39</v>
      </c>
      <c r="G4" s="31"/>
      <c r="H4">
        <v>657.3</v>
      </c>
      <c r="I4">
        <v>403.8</v>
      </c>
      <c r="J4" s="36">
        <f t="shared" ref="J4:J9" si="0">100*I4/H4</f>
        <v>61.433135554541309</v>
      </c>
      <c r="K4" s="36">
        <f t="shared" ref="K4:K11" si="1">100-J4</f>
        <v>38.566864445458691</v>
      </c>
    </row>
    <row r="5" spans="1:19" ht="66" customHeight="1">
      <c r="A5" s="21" t="s">
        <v>13</v>
      </c>
      <c r="B5" s="18">
        <v>27580</v>
      </c>
      <c r="C5" s="9" t="s">
        <v>14</v>
      </c>
      <c r="D5" s="9" t="s">
        <v>15</v>
      </c>
      <c r="E5" s="10">
        <v>0.64</v>
      </c>
      <c r="F5" s="10">
        <v>0.36</v>
      </c>
      <c r="G5" s="31"/>
      <c r="H5">
        <v>4500</v>
      </c>
      <c r="I5">
        <v>2900</v>
      </c>
      <c r="J5" s="36">
        <f t="shared" si="0"/>
        <v>64.444444444444443</v>
      </c>
      <c r="K5" s="36">
        <f t="shared" si="1"/>
        <v>35.555555555555557</v>
      </c>
    </row>
    <row r="6" spans="1:19" ht="66" customHeight="1">
      <c r="A6" s="21" t="s">
        <v>16</v>
      </c>
      <c r="B6" s="18">
        <v>6847</v>
      </c>
      <c r="C6" s="9" t="s">
        <v>17</v>
      </c>
      <c r="D6" s="9" t="s">
        <v>18</v>
      </c>
      <c r="E6" s="10">
        <v>0.59</v>
      </c>
      <c r="F6" s="10">
        <v>0.41</v>
      </c>
      <c r="G6" s="31"/>
      <c r="H6">
        <v>1200</v>
      </c>
      <c r="I6" s="35">
        <v>703.3</v>
      </c>
      <c r="J6" s="36">
        <f t="shared" si="0"/>
        <v>58.608333333333334</v>
      </c>
      <c r="K6" s="36">
        <f t="shared" si="1"/>
        <v>41.391666666666666</v>
      </c>
    </row>
    <row r="7" spans="1:19" ht="66" customHeight="1">
      <c r="A7" s="16" t="s">
        <v>21</v>
      </c>
      <c r="B7" s="18">
        <v>3752</v>
      </c>
      <c r="C7" s="9" t="s">
        <v>19</v>
      </c>
      <c r="D7" s="9" t="s">
        <v>20</v>
      </c>
      <c r="E7" s="10">
        <v>0.57999999999999996</v>
      </c>
      <c r="F7" s="10">
        <v>0.42</v>
      </c>
      <c r="G7" s="31"/>
      <c r="H7">
        <v>582.5</v>
      </c>
      <c r="I7" s="35">
        <v>339</v>
      </c>
      <c r="J7" s="36">
        <f t="shared" si="0"/>
        <v>58.197424892703864</v>
      </c>
      <c r="K7" s="36">
        <f t="shared" si="1"/>
        <v>41.802575107296136</v>
      </c>
    </row>
    <row r="8" spans="1:19" ht="66" customHeight="1">
      <c r="A8" s="23" t="s">
        <v>24</v>
      </c>
      <c r="B8" s="24">
        <v>1501</v>
      </c>
      <c r="C8" s="25" t="s">
        <v>22</v>
      </c>
      <c r="D8" s="25" t="s">
        <v>23</v>
      </c>
      <c r="E8" s="10">
        <v>0.55000000000000004</v>
      </c>
      <c r="F8" s="10">
        <v>0.45</v>
      </c>
      <c r="G8" s="31"/>
      <c r="H8">
        <v>343.7</v>
      </c>
      <c r="I8" s="35">
        <v>187.8</v>
      </c>
      <c r="J8" s="36">
        <f t="shared" si="0"/>
        <v>54.640675007273785</v>
      </c>
      <c r="K8" s="36">
        <f t="shared" si="1"/>
        <v>45.359324992726215</v>
      </c>
    </row>
    <row r="9" spans="1:19" ht="66" customHeight="1">
      <c r="A9" s="40" t="s">
        <v>26</v>
      </c>
      <c r="B9" s="32">
        <v>7644</v>
      </c>
      <c r="C9" s="33" t="s">
        <v>17</v>
      </c>
      <c r="D9" s="33" t="s">
        <v>25</v>
      </c>
      <c r="E9" s="10">
        <v>0.51</v>
      </c>
      <c r="F9" s="10">
        <v>0.49</v>
      </c>
      <c r="G9" s="31"/>
      <c r="H9" s="5">
        <v>1200</v>
      </c>
      <c r="I9" s="35">
        <v>616.6</v>
      </c>
      <c r="J9" s="36">
        <f t="shared" si="0"/>
        <v>51.383333333333333</v>
      </c>
      <c r="K9" s="36">
        <f t="shared" si="1"/>
        <v>48.616666666666667</v>
      </c>
    </row>
    <row r="10" spans="1:19" ht="63.75" customHeight="1" thickBot="1">
      <c r="A10" s="57" t="s">
        <v>34</v>
      </c>
      <c r="B10" s="50">
        <v>7892</v>
      </c>
      <c r="C10" s="51" t="s">
        <v>31</v>
      </c>
      <c r="D10" s="51" t="s">
        <v>30</v>
      </c>
      <c r="E10" s="52">
        <v>0.55000000000000004</v>
      </c>
      <c r="F10" s="59">
        <v>0.45</v>
      </c>
      <c r="G10" s="31"/>
      <c r="H10" s="5"/>
      <c r="I10" s="35"/>
      <c r="J10" s="36"/>
      <c r="K10" s="36"/>
    </row>
    <row r="11" spans="1:19" ht="47.25" customHeight="1" thickTop="1" thickBot="1">
      <c r="A11" s="58" t="s">
        <v>35</v>
      </c>
      <c r="B11" s="46">
        <v>73811</v>
      </c>
      <c r="C11" s="53" t="s">
        <v>32</v>
      </c>
      <c r="D11" s="47" t="s">
        <v>33</v>
      </c>
      <c r="E11" s="48">
        <v>0.59</v>
      </c>
      <c r="F11" s="49">
        <v>0.41</v>
      </c>
      <c r="G11" s="38">
        <f>+SUM(B3:B9)</f>
        <v>67661</v>
      </c>
      <c r="H11" s="5">
        <f>SUM(H3:H9)/1000</f>
        <v>11.483499999999999</v>
      </c>
      <c r="I11" s="37">
        <f>SUM(I3:I9)/1000</f>
        <v>6.7505000000000006</v>
      </c>
      <c r="J11" s="36">
        <f>100*I11/H11</f>
        <v>58.784342752645109</v>
      </c>
      <c r="K11" s="36">
        <f t="shared" si="1"/>
        <v>41.215657247354891</v>
      </c>
    </row>
    <row r="12" spans="1:19" ht="12" customHeight="1" thickTop="1">
      <c r="A12" s="5"/>
      <c r="C12" s="5"/>
      <c r="D12" s="5"/>
      <c r="E12" s="5"/>
      <c r="F12" s="31"/>
      <c r="G12" s="31"/>
    </row>
    <row r="13" spans="1:19" ht="54.75" customHeight="1">
      <c r="A13" s="63" t="s">
        <v>38</v>
      </c>
      <c r="B13" s="63"/>
      <c r="C13" s="63"/>
      <c r="D13" s="63"/>
      <c r="E13" s="63"/>
      <c r="F13" s="63"/>
      <c r="G13" s="29"/>
    </row>
    <row r="14" spans="1:19" ht="35.25" customHeight="1">
      <c r="A14" s="63" t="s">
        <v>27</v>
      </c>
      <c r="B14" s="63"/>
      <c r="C14" s="63"/>
      <c r="D14" s="63"/>
      <c r="E14" s="63"/>
      <c r="F14" s="63"/>
      <c r="G14" s="29"/>
    </row>
    <row r="15" spans="1:19" ht="59.25" customHeight="1">
      <c r="A15" s="64" t="s">
        <v>28</v>
      </c>
      <c r="B15" s="64"/>
      <c r="C15" s="64"/>
      <c r="D15" s="64"/>
      <c r="E15" s="64"/>
      <c r="F15" s="64"/>
      <c r="G15" s="30"/>
    </row>
    <row r="16" spans="1:19" ht="59.25" customHeight="1">
      <c r="A16" s="63" t="s">
        <v>37</v>
      </c>
      <c r="B16" s="63"/>
      <c r="C16" s="63"/>
      <c r="D16" s="63"/>
      <c r="E16" s="63"/>
      <c r="F16" s="63"/>
      <c r="G16" s="56"/>
    </row>
    <row r="17" spans="1:10" ht="59.25" customHeight="1">
      <c r="A17" s="63" t="s">
        <v>29</v>
      </c>
      <c r="B17" s="63"/>
      <c r="C17" s="63"/>
      <c r="D17" s="63"/>
      <c r="E17" s="63"/>
      <c r="F17" s="63"/>
      <c r="G17" s="56"/>
    </row>
    <row r="18" spans="1:10" ht="59.25" customHeight="1">
      <c r="A18" s="66" t="s">
        <v>39</v>
      </c>
      <c r="B18" s="65"/>
      <c r="C18" s="65"/>
      <c r="D18" s="65"/>
      <c r="E18" s="65"/>
      <c r="F18" s="65"/>
      <c r="G18" s="56"/>
    </row>
    <row r="19" spans="1:10" ht="79" customHeight="1">
      <c r="G19" s="29"/>
    </row>
    <row r="20" spans="1:10" ht="48" customHeight="1">
      <c r="G20" s="29"/>
    </row>
    <row r="21" spans="1:10" ht="49.5" customHeight="1">
      <c r="G21" s="55"/>
      <c r="H21" s="54"/>
      <c r="I21" s="54"/>
      <c r="J21" s="54"/>
    </row>
    <row r="22" spans="1:10" ht="66" customHeight="1">
      <c r="A22" s="13"/>
      <c r="B22" s="5"/>
      <c r="C22" s="5"/>
      <c r="D22" s="5"/>
      <c r="E22" s="5"/>
      <c r="F22" s="13"/>
      <c r="G22" s="5"/>
    </row>
    <row r="23" spans="1:10" ht="66" customHeight="1">
      <c r="A23" s="13"/>
      <c r="B23" s="5"/>
      <c r="C23" s="5"/>
      <c r="D23" s="5"/>
      <c r="E23" s="5"/>
      <c r="F23" s="13"/>
      <c r="G23" s="5"/>
    </row>
    <row r="24" spans="1:10" ht="66" customHeight="1">
      <c r="A24" s="13"/>
      <c r="B24" s="5"/>
      <c r="C24" s="5"/>
      <c r="D24" s="5"/>
      <c r="E24" s="5"/>
      <c r="F24" s="13"/>
      <c r="G24" s="5"/>
    </row>
    <row r="25" spans="1:10" ht="66" customHeight="1">
      <c r="A25" s="13"/>
      <c r="B25" s="5"/>
      <c r="C25" s="5"/>
      <c r="D25" s="5"/>
      <c r="E25" s="5"/>
      <c r="F25" s="13"/>
      <c r="G25" s="5"/>
    </row>
    <row r="26" spans="1:10" ht="66" customHeight="1">
      <c r="A26" s="13"/>
      <c r="B26" s="5"/>
      <c r="C26" s="5"/>
      <c r="D26" s="5"/>
      <c r="E26" s="5"/>
      <c r="F26" s="13"/>
      <c r="G26" s="5"/>
    </row>
    <row r="27" spans="1:10" ht="66" customHeight="1">
      <c r="A27" s="13"/>
      <c r="B27" s="5"/>
      <c r="C27" s="5"/>
      <c r="D27" s="5"/>
      <c r="E27" s="5"/>
      <c r="F27" s="13"/>
      <c r="G27" s="5"/>
    </row>
    <row r="28" spans="1:10" ht="66" customHeight="1">
      <c r="A28" s="13"/>
      <c r="B28" s="5"/>
      <c r="C28" s="5"/>
      <c r="D28" s="5"/>
      <c r="E28" s="5"/>
      <c r="F28" s="13"/>
      <c r="G28" s="5"/>
    </row>
    <row r="29" spans="1:10" ht="66" customHeight="1">
      <c r="A29" s="13"/>
      <c r="B29" s="5"/>
      <c r="C29" s="5"/>
      <c r="D29" s="5"/>
      <c r="E29" s="5"/>
      <c r="F29" s="13"/>
      <c r="G29" s="5"/>
    </row>
    <row r="30" spans="1:10" ht="66" customHeight="1">
      <c r="A30" s="13"/>
      <c r="B30" s="5"/>
      <c r="C30" s="5"/>
      <c r="D30" s="5"/>
      <c r="E30" s="5"/>
      <c r="F30" s="13"/>
      <c r="G30" s="5"/>
    </row>
    <row r="31" spans="1:10" ht="66" customHeight="1">
      <c r="A31" s="13"/>
      <c r="B31" s="5"/>
      <c r="C31" s="5"/>
      <c r="D31" s="5"/>
      <c r="E31" s="5"/>
      <c r="F31" s="13"/>
      <c r="G31" s="5"/>
    </row>
    <row r="32" spans="1:10" ht="66" customHeight="1">
      <c r="A32" s="14"/>
      <c r="B32" s="5"/>
      <c r="C32" s="5"/>
      <c r="D32" s="5"/>
      <c r="E32" s="5"/>
      <c r="F32" s="14"/>
      <c r="G32" s="5"/>
    </row>
    <row r="33" spans="1:7" ht="66" customHeight="1">
      <c r="A33" s="14"/>
      <c r="B33" s="5"/>
      <c r="C33" s="5"/>
      <c r="D33" s="5"/>
      <c r="E33" s="5"/>
      <c r="F33" s="14"/>
      <c r="G33" s="5"/>
    </row>
    <row r="34" spans="1:7" ht="66" customHeight="1">
      <c r="A34" s="27"/>
      <c r="B34" s="5"/>
      <c r="C34" s="5"/>
      <c r="D34" s="5"/>
      <c r="E34" s="5"/>
      <c r="F34" s="14"/>
      <c r="G34" s="5"/>
    </row>
    <row r="35" spans="1:7" ht="66" customHeight="1">
      <c r="B35" s="5"/>
      <c r="D35" s="5"/>
      <c r="E35" s="5"/>
      <c r="F35" s="27"/>
      <c r="G35" s="5"/>
    </row>
    <row r="36" spans="1:7" ht="66" customHeight="1">
      <c r="A36" s="26"/>
      <c r="B36" s="5"/>
      <c r="C36" s="5"/>
      <c r="D36" s="5"/>
      <c r="E36" s="5"/>
      <c r="F36" s="14"/>
      <c r="G36" s="5"/>
    </row>
    <row r="37" spans="1:7" ht="66" customHeight="1">
      <c r="A37" s="12"/>
      <c r="B37" s="5"/>
      <c r="C37" s="5"/>
      <c r="D37" s="5"/>
      <c r="E37" s="5"/>
      <c r="F37" s="14"/>
      <c r="G37" s="5"/>
    </row>
    <row r="38" spans="1:7" ht="66" customHeight="1">
      <c r="A38" s="14"/>
      <c r="B38" s="5"/>
      <c r="C38" s="5"/>
      <c r="D38" s="5"/>
      <c r="E38" s="5"/>
      <c r="F38" s="27"/>
      <c r="G38" s="5"/>
    </row>
    <row r="39" spans="1:7" ht="66" customHeight="1">
      <c r="A39" s="14"/>
      <c r="B39" s="5"/>
      <c r="C39" s="5"/>
      <c r="D39" s="5"/>
      <c r="E39" s="5"/>
      <c r="F39" s="5"/>
      <c r="G39" s="5"/>
    </row>
    <row r="40" spans="1:7" ht="66" customHeight="1">
      <c r="A40" s="14"/>
      <c r="B40" s="5"/>
      <c r="C40" s="5"/>
      <c r="D40" s="5"/>
      <c r="E40" s="5"/>
      <c r="F40" s="5"/>
      <c r="G40" s="5"/>
    </row>
    <row r="41" spans="1:7" ht="66" customHeight="1">
      <c r="A41" s="14"/>
    </row>
    <row r="42" spans="1:7" ht="66" customHeight="1"/>
    <row r="43" spans="1:7" ht="66" customHeight="1"/>
    <row r="44" spans="1:7" ht="54" customHeight="1"/>
    <row r="45" spans="1:7" ht="54" customHeight="1"/>
    <row r="46" spans="1:7" ht="54" customHeight="1"/>
    <row r="47" spans="1:7" ht="59" customHeight="1"/>
    <row r="48" spans="1:7" ht="61" customHeight="1">
      <c r="A48" s="3"/>
      <c r="B48" s="4"/>
      <c r="C48" s="2" t="s">
        <v>5</v>
      </c>
      <c r="D48" s="2"/>
      <c r="E48" s="2"/>
    </row>
    <row r="49" spans="1:5" ht="61" customHeight="1">
      <c r="A49" s="62"/>
      <c r="B49" s="62"/>
      <c r="C49" s="2"/>
      <c r="D49" s="2"/>
      <c r="E49" s="2"/>
    </row>
    <row r="50" spans="1:5" ht="61" customHeight="1">
      <c r="A50" s="3"/>
      <c r="B50" s="3"/>
      <c r="C50" s="2"/>
      <c r="D50" s="2"/>
      <c r="E50" s="2"/>
    </row>
    <row r="51" spans="1:5" ht="61" customHeight="1">
      <c r="A51" s="3"/>
      <c r="B51" s="3"/>
      <c r="C51" s="2"/>
      <c r="D51" s="2"/>
      <c r="E51" s="2"/>
    </row>
    <row r="52" spans="1:5">
      <c r="A52" s="4"/>
      <c r="B52" s="4"/>
      <c r="C52" s="2"/>
      <c r="D52" s="2"/>
      <c r="E52" s="2"/>
    </row>
    <row r="53" spans="1:5">
      <c r="A53" s="4"/>
      <c r="B53" s="4"/>
      <c r="C53" s="2"/>
      <c r="D53" s="2"/>
      <c r="E53" s="2"/>
    </row>
    <row r="54" spans="1:5">
      <c r="A54" s="4"/>
      <c r="B54" s="4"/>
      <c r="C54" s="2"/>
      <c r="D54" s="2"/>
      <c r="E54" s="2"/>
    </row>
    <row r="55" spans="1:5">
      <c r="A55" s="4"/>
      <c r="B55" s="4"/>
      <c r="C55" s="2"/>
      <c r="D55" s="2"/>
      <c r="E55" s="2"/>
    </row>
    <row r="56" spans="1:5">
      <c r="A56" s="4"/>
      <c r="B56" s="4"/>
      <c r="C56" s="2"/>
      <c r="D56" s="2"/>
      <c r="E56" s="2"/>
    </row>
    <row r="57" spans="1:5">
      <c r="A57" s="4"/>
      <c r="B57" s="4"/>
      <c r="C57" s="2"/>
      <c r="D57" s="2"/>
      <c r="E57" s="2"/>
    </row>
    <row r="58" spans="1:5">
      <c r="A58" s="4"/>
      <c r="B58" s="4"/>
      <c r="C58" s="2"/>
      <c r="D58" s="2"/>
      <c r="E58" s="2"/>
    </row>
    <row r="59" spans="1:5">
      <c r="A59" s="4"/>
      <c r="B59" s="4"/>
      <c r="C59" s="2"/>
      <c r="D59" s="2"/>
      <c r="E59" s="2"/>
    </row>
    <row r="60" spans="1:5">
      <c r="A60" s="4"/>
      <c r="B60" s="4"/>
      <c r="C60" s="2"/>
      <c r="D60" s="2"/>
      <c r="E60" s="2"/>
    </row>
    <row r="61" spans="1:5">
      <c r="A61" s="4"/>
      <c r="B61" s="4"/>
      <c r="C61" s="2"/>
      <c r="D61" s="2"/>
      <c r="E61" s="2"/>
    </row>
    <row r="62" spans="1:5">
      <c r="A62" s="4"/>
      <c r="B62" s="4"/>
      <c r="C62" s="2"/>
      <c r="D62" s="2"/>
      <c r="E62" s="2"/>
    </row>
  </sheetData>
  <mergeCells count="8">
    <mergeCell ref="A1:F1"/>
    <mergeCell ref="A49:B49"/>
    <mergeCell ref="A13:F13"/>
    <mergeCell ref="A14:F14"/>
    <mergeCell ref="A15:F15"/>
    <mergeCell ref="A16:F16"/>
    <mergeCell ref="A17:F17"/>
    <mergeCell ref="A18:F18"/>
  </mergeCells>
  <phoneticPr fontId="2" type="noConversion"/>
  <pageMargins left="0.5" right="0.5" top="1" bottom="1" header="0" footer="0"/>
  <pageSetup scale="56" orientation="portrait" horizontalDpi="4294967292" verticalDpi="4294967292"/>
  <rowBreaks count="1" manualBreakCount="1">
    <brk id="20" max="16383" man="1"/>
  </rowBreaks>
  <colBreaks count="1" manualBreakCount="1">
    <brk id="8"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Kasarsky</dc:creator>
  <cp:lastModifiedBy>Dana Kasarsky</cp:lastModifiedBy>
  <cp:lastPrinted>2016-06-06T21:03:35Z</cp:lastPrinted>
  <dcterms:created xsi:type="dcterms:W3CDTF">2016-05-27T23:15:53Z</dcterms:created>
  <dcterms:modified xsi:type="dcterms:W3CDTF">2016-06-06T21:44:47Z</dcterms:modified>
</cp:coreProperties>
</file>